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Tenis\SPV\SPV 2026\"/>
    </mc:Choice>
  </mc:AlternateContent>
  <xr:revisionPtr revIDLastSave="0" documentId="13_ncr:1_{5D1B5818-9DE5-49CB-8625-303ACA58783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ulní list" sheetId="1" r:id="rId1"/>
    <sheet name="dvouhra" sheetId="2" r:id="rId2"/>
    <sheet name="čtyřhra" sheetId="3" r:id="rId3"/>
    <sheet name="Body ve dvouhře" sheetId="4" r:id="rId4"/>
    <sheet name="Body ve čtyřhře" sheetId="5" r:id="rId5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7" i="5" l="1"/>
  <c r="A37" i="5" s="1"/>
  <c r="N36" i="5"/>
  <c r="A36" i="5"/>
  <c r="N35" i="5"/>
  <c r="A35" i="5" s="1"/>
  <c r="N34" i="5"/>
  <c r="A34" i="5"/>
  <c r="N33" i="5"/>
  <c r="A33" i="5" s="1"/>
  <c r="N29" i="5"/>
  <c r="A29" i="5"/>
  <c r="N28" i="5"/>
  <c r="A28" i="5" s="1"/>
  <c r="N27" i="5"/>
  <c r="A27" i="5"/>
  <c r="N26" i="5"/>
  <c r="A26" i="5" s="1"/>
  <c r="N25" i="5"/>
  <c r="A25" i="5"/>
  <c r="N24" i="5"/>
  <c r="A24" i="5" s="1"/>
  <c r="N23" i="5"/>
  <c r="A23" i="5"/>
  <c r="N22" i="5"/>
  <c r="A22" i="5" s="1"/>
  <c r="N21" i="5"/>
  <c r="A21" i="5"/>
  <c r="N20" i="5"/>
  <c r="A20" i="5" s="1"/>
  <c r="N19" i="5"/>
  <c r="A19" i="5"/>
  <c r="N18" i="5"/>
  <c r="A18" i="5" s="1"/>
  <c r="N17" i="5"/>
  <c r="A17" i="5"/>
  <c r="N16" i="5"/>
  <c r="A16" i="5" s="1"/>
  <c r="N15" i="5"/>
  <c r="A15" i="5"/>
  <c r="N14" i="5"/>
  <c r="A14" i="5" s="1"/>
  <c r="N13" i="5"/>
  <c r="A13" i="5"/>
  <c r="N70" i="4"/>
  <c r="A70" i="4" s="1"/>
  <c r="N67" i="4"/>
  <c r="A67" i="4"/>
  <c r="N66" i="4"/>
  <c r="A66" i="4" s="1"/>
  <c r="N65" i="4"/>
  <c r="A65" i="4"/>
  <c r="N62" i="4"/>
  <c r="N61" i="4"/>
  <c r="N60" i="4"/>
  <c r="N59" i="4"/>
  <c r="N58" i="4"/>
  <c r="N57" i="4"/>
  <c r="N56" i="4"/>
  <c r="N55" i="4"/>
  <c r="N52" i="4"/>
  <c r="A52" i="4" s="1"/>
  <c r="N51" i="4"/>
  <c r="A51" i="4"/>
  <c r="N50" i="4"/>
  <c r="A50" i="4" s="1"/>
  <c r="N49" i="4"/>
  <c r="A49" i="4"/>
  <c r="N48" i="4"/>
  <c r="A48" i="4" s="1"/>
  <c r="N47" i="4"/>
  <c r="A47" i="4"/>
  <c r="N44" i="4"/>
  <c r="N43" i="4"/>
  <c r="N42" i="4"/>
  <c r="N41" i="4"/>
  <c r="N40" i="4"/>
  <c r="N39" i="4"/>
  <c r="N38" i="4"/>
  <c r="N37" i="4"/>
  <c r="N36" i="4"/>
  <c r="N34" i="4"/>
  <c r="B35" i="4"/>
  <c r="N35" i="4"/>
  <c r="B34" i="4"/>
  <c r="N33" i="4"/>
  <c r="B33" i="4"/>
  <c r="N32" i="4"/>
  <c r="B32" i="4"/>
  <c r="N31" i="4"/>
  <c r="B31" i="4"/>
  <c r="N30" i="4"/>
  <c r="N29" i="4"/>
  <c r="N26" i="4"/>
  <c r="N25" i="4"/>
  <c r="A25" i="4" s="1"/>
  <c r="N24" i="4"/>
  <c r="N23" i="4"/>
  <c r="A23" i="4" s="1"/>
  <c r="N22" i="4"/>
  <c r="N21" i="4"/>
  <c r="A21" i="4" s="1"/>
  <c r="N20" i="4"/>
  <c r="N19" i="4"/>
  <c r="A19" i="4" s="1"/>
  <c r="N18" i="4"/>
  <c r="N15" i="4"/>
  <c r="N14" i="4"/>
  <c r="N13" i="4"/>
  <c r="E13" i="1"/>
  <c r="E12" i="1"/>
  <c r="A18" i="4" l="1"/>
  <c r="A20" i="4"/>
  <c r="A24" i="4"/>
  <c r="A22" i="4"/>
  <c r="A26" i="4"/>
</calcChain>
</file>

<file path=xl/sharedStrings.xml><?xml version="1.0" encoding="utf-8"?>
<sst xmlns="http://schemas.openxmlformats.org/spreadsheetml/2006/main" count="228" uniqueCount="124">
  <si>
    <t>Středočeský tenisový svaz</t>
  </si>
  <si>
    <t>STŘEDOČESKÝ POHÁR VETERÁNŮ</t>
  </si>
  <si>
    <t>48. ročník</t>
  </si>
  <si>
    <t>PRIMASKA</t>
  </si>
  <si>
    <t>1. srpna 2026</t>
  </si>
  <si>
    <t>Počet hráčů ve dvouhře:</t>
  </si>
  <si>
    <t>Počet dvojic ve čtyřhře:</t>
  </si>
  <si>
    <t>Vítězové</t>
  </si>
  <si>
    <t>dvouhra muži</t>
  </si>
  <si>
    <t>60 - 64</t>
  </si>
  <si>
    <t>Vladislv Kusko</t>
  </si>
  <si>
    <t>65 - 69</t>
  </si>
  <si>
    <t>Radim Hájek</t>
  </si>
  <si>
    <t>70 - 74</t>
  </si>
  <si>
    <t>Jiří Janošek</t>
  </si>
  <si>
    <t>75 - 79</t>
  </si>
  <si>
    <t>Josef Tůša</t>
  </si>
  <si>
    <t>80 - 84</t>
  </si>
  <si>
    <t>Michal Buňata</t>
  </si>
  <si>
    <t>85 a st.</t>
  </si>
  <si>
    <t>Jan Homola</t>
  </si>
  <si>
    <t>čtyřhra muži</t>
  </si>
  <si>
    <t>121 - 139</t>
  </si>
  <si>
    <t>Ředitel turnaje: Leoš Marvan</t>
  </si>
  <si>
    <t>Hlavní rozhodčí: Jiří Heincl</t>
  </si>
  <si>
    <t>6. - 7. 6. 2026</t>
  </si>
  <si>
    <t>Lokomotiva Beroun</t>
  </si>
  <si>
    <t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</si>
  <si>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charset val="238"/>
      </rPr>
      <t>G</t>
    </r>
  </si>
  <si>
    <t>11. - 12. 7. 2026</t>
  </si>
  <si>
    <t>TK Lány</t>
  </si>
  <si>
    <t>25. - 26. 7. 2026</t>
  </si>
  <si>
    <t>4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</si>
  <si>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charset val="238"/>
      </rPr>
      <t>G</t>
    </r>
  </si>
  <si>
    <t>úterý 28.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</si>
  <si>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charset val="238"/>
      </rPr>
      <t>G</t>
    </r>
  </si>
  <si>
    <t>1. - 2. 8. 2026</t>
  </si>
  <si>
    <t>SK Žižkov Primaska Praha</t>
  </si>
  <si>
    <t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</si>
  <si>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charset val="238"/>
      </rPr>
      <t>Y</t>
    </r>
  </si>
  <si>
    <t>LTC Kolín - Masters dvouher</t>
  </si>
  <si>
    <t>LTC Kolín - Masters čtyřher</t>
  </si>
  <si>
    <t>Pořadí</t>
  </si>
  <si>
    <t>Dvouhra 60 - 64</t>
  </si>
  <si>
    <t>nar.</t>
  </si>
  <si>
    <t>Body</t>
  </si>
  <si>
    <t>1</t>
  </si>
  <si>
    <t>Kosina Radek</t>
  </si>
  <si>
    <t>2</t>
  </si>
  <si>
    <t>Hubálek Petr</t>
  </si>
  <si>
    <t>6</t>
  </si>
  <si>
    <t>Bažant Pavel</t>
  </si>
  <si>
    <t>Kusko Vladislav</t>
  </si>
  <si>
    <t>Menčík Zdeněk</t>
  </si>
  <si>
    <t>3</t>
  </si>
  <si>
    <t>Nejedlý Jaroslav</t>
  </si>
  <si>
    <t>Marvan Leoš</t>
  </si>
  <si>
    <t>5</t>
  </si>
  <si>
    <t>Opletal Aleš</t>
  </si>
  <si>
    <t>6 - 7</t>
  </si>
  <si>
    <t>Střelba Miloslav</t>
  </si>
  <si>
    <t>Moravec Milan</t>
  </si>
  <si>
    <t>7 - 8</t>
  </si>
  <si>
    <t>Hubálek Jiří</t>
  </si>
  <si>
    <t>Vojtěchovský Jaroslav</t>
  </si>
  <si>
    <t>Dvouhra 65 - 69</t>
  </si>
  <si>
    <t>Roudnický Jaromír</t>
  </si>
  <si>
    <t>Pokorný Miloš</t>
  </si>
  <si>
    <t>Riger Martin</t>
  </si>
  <si>
    <t>Vohradský Jiří</t>
  </si>
  <si>
    <t>Hlubuček Miroslav</t>
  </si>
  <si>
    <t>Petrášek Petr</t>
  </si>
  <si>
    <t>Hájek Radim</t>
  </si>
  <si>
    <t>8 - 9</t>
  </si>
  <si>
    <t>Hajný Richard</t>
  </si>
  <si>
    <t>Halbrštát Pavel</t>
  </si>
  <si>
    <t>10 - 11</t>
  </si>
  <si>
    <t>Píša Miroslav</t>
  </si>
  <si>
    <t>Urbanec Vladimír</t>
  </si>
  <si>
    <t>12</t>
  </si>
  <si>
    <t>Krejza Milan</t>
  </si>
  <si>
    <t>13</t>
  </si>
  <si>
    <t>Horák Peter</t>
  </si>
  <si>
    <t>14 - 15</t>
  </si>
  <si>
    <t>Moravec Petr</t>
  </si>
  <si>
    <t>Trčka Martin</t>
  </si>
  <si>
    <t>16</t>
  </si>
  <si>
    <t>Balcer Pavel</t>
  </si>
  <si>
    <t>Dvouhra 70 - 74</t>
  </si>
  <si>
    <t>Janošek Jiří</t>
  </si>
  <si>
    <t>Král Milan</t>
  </si>
  <si>
    <t>Buřič Pavel</t>
  </si>
  <si>
    <t>Zacpálek Jan</t>
  </si>
  <si>
    <t>Jirků Miloš</t>
  </si>
  <si>
    <t>Vaněk Tomáš</t>
  </si>
  <si>
    <t>Dvouhra 75 - 79</t>
  </si>
  <si>
    <t>Malý Jaroslav</t>
  </si>
  <si>
    <t>Prokůpek Lubomír</t>
  </si>
  <si>
    <t>Tůša Josef</t>
  </si>
  <si>
    <t>4 - 5</t>
  </si>
  <si>
    <t>Černý Karel</t>
  </si>
  <si>
    <t>Matoušek Petr</t>
  </si>
  <si>
    <t>Brejník Otto</t>
  </si>
  <si>
    <t>Horák Aleš</t>
  </si>
  <si>
    <t>Dvouhra 80 - 84</t>
  </si>
  <si>
    <t>Buňata Michal</t>
  </si>
  <si>
    <t>Hietikko Martti</t>
  </si>
  <si>
    <t>Mleziva Karel</t>
  </si>
  <si>
    <t>Dvouhra 85 - st.</t>
  </si>
  <si>
    <t>Homola Jan</t>
  </si>
  <si>
    <t>Čtyřhra 121 - 139</t>
  </si>
  <si>
    <t>7 - 10</t>
  </si>
  <si>
    <t>11 - 12</t>
  </si>
  <si>
    <t>Černý Adam</t>
  </si>
  <si>
    <t>Kratochvíl Jaroslav</t>
  </si>
  <si>
    <t>14</t>
  </si>
  <si>
    <t>Zetocha Miroslav</t>
  </si>
  <si>
    <t>15 - 17</t>
  </si>
  <si>
    <t>18</t>
  </si>
  <si>
    <t>Čtyřhra 140 - st.</t>
  </si>
  <si>
    <t>3 - 5</t>
  </si>
  <si>
    <t>Piovarči Milan</t>
  </si>
  <si>
    <t>Zdeněk Menčík</t>
  </si>
  <si>
    <t>Martin Riger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</si>
</sst>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rgb="FF000000"/>
      <name val="Calibri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2"/>
      <color rgb="FFFFFFFF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rgb="FFFFFFFF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49" fontId="0" fillId="0" borderId="0" xfId="0" applyNumberFormat="1"/>
    <xf numFmtId="0" fontId="12" fillId="0" borderId="0" xfId="0" applyFont="1"/>
    <xf numFmtId="164" fontId="13" fillId="0" borderId="18" xfId="0" applyNumberFormat="1" applyFont="1" applyBorder="1" applyAlignment="1">
      <alignment horizontal="right"/>
    </xf>
    <xf numFmtId="0" fontId="13" fillId="0" borderId="19" xfId="0" applyFont="1" applyBorder="1" applyAlignment="1">
      <alignment horizontal="right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right"/>
    </xf>
    <xf numFmtId="164" fontId="13" fillId="0" borderId="22" xfId="0" applyNumberFormat="1" applyFont="1" applyBorder="1" applyAlignment="1">
      <alignment horizontal="right"/>
    </xf>
    <xf numFmtId="0" fontId="13" fillId="0" borderId="26" xfId="0" applyFont="1" applyBorder="1"/>
    <xf numFmtId="0" fontId="13" fillId="0" borderId="0" xfId="0" applyFont="1"/>
    <xf numFmtId="49" fontId="13" fillId="0" borderId="26" xfId="0" applyNumberFormat="1" applyFont="1" applyBorder="1" applyAlignment="1">
      <alignment horizontal="right"/>
    </xf>
    <xf numFmtId="49" fontId="0" fillId="0" borderId="24" xfId="0" applyNumberFormat="1" applyBorder="1"/>
    <xf numFmtId="49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left"/>
    </xf>
    <xf numFmtId="164" fontId="13" fillId="0" borderId="27" xfId="0" applyNumberFormat="1" applyFont="1" applyBorder="1" applyAlignment="1">
      <alignment horizontal="right"/>
    </xf>
    <xf numFmtId="0" fontId="13" fillId="0" borderId="28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49" fontId="0" fillId="0" borderId="16" xfId="0" applyNumberFormat="1" applyBorder="1"/>
    <xf numFmtId="164" fontId="13" fillId="0" borderId="16" xfId="0" applyNumberFormat="1" applyFont="1" applyBorder="1" applyAlignment="1">
      <alignment horizontal="right"/>
    </xf>
    <xf numFmtId="0" fontId="13" fillId="0" borderId="16" xfId="0" applyFont="1" applyBorder="1"/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/>
    </xf>
    <xf numFmtId="49" fontId="12" fillId="0" borderId="31" xfId="0" applyNumberFormat="1" applyFont="1" applyBorder="1" applyAlignment="1">
      <alignment horizontal="center"/>
    </xf>
    <xf numFmtId="0" fontId="15" fillId="3" borderId="32" xfId="0" applyFont="1" applyFill="1" applyBorder="1" applyAlignment="1">
      <alignment horizontal="left"/>
    </xf>
    <xf numFmtId="0" fontId="15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0" fontId="12" fillId="0" borderId="37" xfId="0" applyFont="1" applyBorder="1"/>
    <xf numFmtId="0" fontId="13" fillId="0" borderId="25" xfId="0" applyFont="1" applyBorder="1"/>
    <xf numFmtId="0" fontId="0" fillId="0" borderId="38" xfId="0" applyBorder="1" applyAlignment="1">
      <alignment horizontal="right"/>
    </xf>
    <xf numFmtId="0" fontId="13" fillId="0" borderId="38" xfId="0" applyFont="1" applyBorder="1" applyAlignment="1">
      <alignment horizontal="right"/>
    </xf>
    <xf numFmtId="0" fontId="17" fillId="0" borderId="38" xfId="0" applyFont="1" applyBorder="1" applyAlignment="1">
      <alignment horizontal="right"/>
    </xf>
    <xf numFmtId="0" fontId="3" fillId="0" borderId="36" xfId="0" applyFont="1" applyBorder="1"/>
    <xf numFmtId="49" fontId="0" fillId="0" borderId="39" xfId="0" applyNumberFormat="1" applyBorder="1" applyAlignment="1">
      <alignment horizontal="center"/>
    </xf>
    <xf numFmtId="0" fontId="12" fillId="0" borderId="40" xfId="0" applyFont="1" applyBorder="1"/>
    <xf numFmtId="0" fontId="13" fillId="0" borderId="41" xfId="0" applyFont="1" applyBorder="1"/>
    <xf numFmtId="0" fontId="0" fillId="0" borderId="42" xfId="0" applyBorder="1" applyAlignment="1">
      <alignment horizontal="right"/>
    </xf>
    <xf numFmtId="0" fontId="13" fillId="0" borderId="43" xfId="0" applyFont="1" applyBorder="1" applyAlignment="1">
      <alignment horizontal="right"/>
    </xf>
    <xf numFmtId="49" fontId="0" fillId="0" borderId="44" xfId="0" applyNumberFormat="1" applyBorder="1" applyAlignment="1">
      <alignment horizontal="center"/>
    </xf>
    <xf numFmtId="0" fontId="12" fillId="0" borderId="45" xfId="0" applyFont="1" applyBorder="1"/>
    <xf numFmtId="0" fontId="13" fillId="0" borderId="30" xfId="0" applyFont="1" applyBorder="1"/>
    <xf numFmtId="0" fontId="0" fillId="0" borderId="46" xfId="0" applyBorder="1" applyAlignment="1">
      <alignment horizontal="right"/>
    </xf>
    <xf numFmtId="0" fontId="13" fillId="0" borderId="47" xfId="0" applyFont="1" applyBorder="1" applyAlignment="1">
      <alignment horizontal="right"/>
    </xf>
    <xf numFmtId="0" fontId="17" fillId="0" borderId="47" xfId="0" applyFont="1" applyBorder="1" applyAlignment="1">
      <alignment horizontal="right"/>
    </xf>
    <xf numFmtId="0" fontId="3" fillId="0" borderId="44" xfId="0" applyFont="1" applyBorder="1"/>
    <xf numFmtId="49" fontId="1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0" fontId="17" fillId="0" borderId="43" xfId="0" applyFont="1" applyBorder="1" applyAlignment="1">
      <alignment horizontal="right"/>
    </xf>
    <xf numFmtId="49" fontId="0" fillId="0" borderId="2" xfId="0" applyNumberFormat="1" applyBorder="1"/>
    <xf numFmtId="164" fontId="13" fillId="0" borderId="2" xfId="0" applyNumberFormat="1" applyFont="1" applyBorder="1" applyAlignment="1">
      <alignment horizontal="right"/>
    </xf>
    <xf numFmtId="0" fontId="13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12" fillId="0" borderId="49" xfId="0" applyFont="1" applyBorder="1"/>
    <xf numFmtId="0" fontId="13" fillId="0" borderId="50" xfId="0" applyFont="1" applyBorder="1"/>
    <xf numFmtId="0" fontId="0" fillId="0" borderId="51" xfId="0" applyBorder="1" applyAlignment="1">
      <alignment horizontal="right"/>
    </xf>
    <xf numFmtId="0" fontId="12" fillId="0" borderId="52" xfId="0" applyFont="1" applyBorder="1"/>
    <xf numFmtId="0" fontId="13" fillId="0" borderId="53" xfId="0" applyFont="1" applyBorder="1"/>
    <xf numFmtId="0" fontId="0" fillId="0" borderId="54" xfId="0" applyBorder="1" applyAlignment="1">
      <alignment horizontal="right"/>
    </xf>
    <xf numFmtId="0" fontId="13" fillId="0" borderId="55" xfId="0" applyFont="1" applyBorder="1"/>
    <xf numFmtId="0" fontId="3" fillId="0" borderId="56" xfId="0" applyFont="1" applyBorder="1"/>
    <xf numFmtId="0" fontId="12" fillId="0" borderId="57" xfId="0" applyFont="1" applyBorder="1"/>
    <xf numFmtId="0" fontId="13" fillId="0" borderId="6" xfId="0" applyFont="1" applyBorder="1"/>
    <xf numFmtId="49" fontId="0" fillId="0" borderId="56" xfId="0" applyNumberFormat="1" applyBorder="1" applyAlignment="1">
      <alignment horizontal="center"/>
    </xf>
    <xf numFmtId="0" fontId="13" fillId="0" borderId="51" xfId="0" applyFont="1" applyBorder="1" applyAlignment="1">
      <alignment horizontal="right"/>
    </xf>
    <xf numFmtId="0" fontId="12" fillId="0" borderId="29" xfId="0" applyFont="1" applyBorder="1"/>
    <xf numFmtId="0" fontId="13" fillId="0" borderId="58" xfId="0" applyFont="1" applyBorder="1"/>
    <xf numFmtId="0" fontId="0" fillId="0" borderId="47" xfId="0" applyBorder="1" applyAlignment="1">
      <alignment horizontal="right"/>
    </xf>
    <xf numFmtId="49" fontId="13" fillId="0" borderId="48" xfId="0" applyNumberFormat="1" applyFont="1" applyBorder="1" applyAlignment="1">
      <alignment horizontal="center"/>
    </xf>
    <xf numFmtId="0" fontId="13" fillId="0" borderId="21" xfId="0" applyFont="1" applyBorder="1"/>
    <xf numFmtId="0" fontId="13" fillId="0" borderId="59" xfId="0" applyFont="1" applyBorder="1" applyAlignment="1">
      <alignment horizontal="right"/>
    </xf>
    <xf numFmtId="0" fontId="3" fillId="0" borderId="48" xfId="0" applyFont="1" applyBorder="1"/>
    <xf numFmtId="49" fontId="13" fillId="0" borderId="56" xfId="0" applyNumberFormat="1" applyFont="1" applyBorder="1" applyAlignment="1">
      <alignment horizontal="center"/>
    </xf>
    <xf numFmtId="0" fontId="18" fillId="0" borderId="30" xfId="0" applyFont="1" applyBorder="1" applyAlignment="1">
      <alignment horizontal="right"/>
    </xf>
    <xf numFmtId="0" fontId="0" fillId="0" borderId="45" xfId="0" applyBorder="1" applyAlignment="1">
      <alignment horizontal="right"/>
    </xf>
    <xf numFmtId="49" fontId="12" fillId="0" borderId="48" xfId="0" applyNumberFormat="1" applyFont="1" applyBorder="1" applyAlignment="1">
      <alignment horizontal="center"/>
    </xf>
    <xf numFmtId="0" fontId="17" fillId="0" borderId="59" xfId="0" applyFont="1" applyBorder="1" applyAlignment="1">
      <alignment horizontal="right"/>
    </xf>
    <xf numFmtId="49" fontId="12" fillId="0" borderId="36" xfId="0" applyNumberFormat="1" applyFont="1" applyBorder="1" applyAlignment="1">
      <alignment horizontal="center"/>
    </xf>
    <xf numFmtId="49" fontId="0" fillId="0" borderId="60" xfId="0" applyNumberFormat="1" applyBorder="1" applyAlignment="1">
      <alignment horizontal="center"/>
    </xf>
    <xf numFmtId="0" fontId="12" fillId="0" borderId="61" xfId="0" applyFont="1" applyBorder="1"/>
    <xf numFmtId="0" fontId="13" fillId="0" borderId="17" xfId="0" applyFont="1" applyBorder="1"/>
    <xf numFmtId="0" fontId="13" fillId="0" borderId="62" xfId="0" applyFont="1" applyBorder="1" applyAlignment="1">
      <alignment horizontal="right"/>
    </xf>
    <xf numFmtId="0" fontId="3" fillId="0" borderId="60" xfId="0" applyFont="1" applyBorder="1"/>
    <xf numFmtId="49" fontId="0" fillId="0" borderId="31" xfId="0" applyNumberFormat="1" applyBorder="1" applyAlignment="1">
      <alignment horizontal="center"/>
    </xf>
    <xf numFmtId="0" fontId="12" fillId="0" borderId="32" xfId="0" applyFont="1" applyBorder="1"/>
    <xf numFmtId="0" fontId="13" fillId="0" borderId="63" xfId="0" applyFont="1" applyBorder="1"/>
    <xf numFmtId="0" fontId="13" fillId="0" borderId="35" xfId="0" applyFont="1" applyBorder="1" applyAlignment="1">
      <alignment horizontal="right"/>
    </xf>
    <xf numFmtId="0" fontId="17" fillId="0" borderId="35" xfId="0" applyFont="1" applyBorder="1" applyAlignment="1">
      <alignment horizontal="right"/>
    </xf>
    <xf numFmtId="0" fontId="3" fillId="0" borderId="31" xfId="0" applyFont="1" applyBorder="1"/>
    <xf numFmtId="49" fontId="0" fillId="0" borderId="49" xfId="0" applyNumberFormat="1" applyBorder="1" applyAlignment="1">
      <alignment horizontal="center"/>
    </xf>
    <xf numFmtId="0" fontId="12" fillId="0" borderId="59" xfId="0" applyFont="1" applyBorder="1"/>
    <xf numFmtId="0" fontId="13" fillId="0" borderId="64" xfId="0" applyFont="1" applyBorder="1" applyAlignment="1">
      <alignment horizontal="right"/>
    </xf>
    <xf numFmtId="0" fontId="3" fillId="0" borderId="50" xfId="0" applyFont="1" applyBorder="1"/>
    <xf numFmtId="49" fontId="0" fillId="0" borderId="37" xfId="0" applyNumberFormat="1" applyBorder="1" applyAlignment="1">
      <alignment horizontal="center"/>
    </xf>
    <xf numFmtId="0" fontId="12" fillId="0" borderId="38" xfId="0" applyFont="1" applyBorder="1"/>
    <xf numFmtId="0" fontId="3" fillId="0" borderId="55" xfId="0" applyFont="1" applyBorder="1"/>
    <xf numFmtId="0" fontId="13" fillId="0" borderId="42" xfId="0" applyFont="1" applyBorder="1" applyAlignment="1">
      <alignment horizontal="right"/>
    </xf>
    <xf numFmtId="0" fontId="12" fillId="0" borderId="42" xfId="0" applyFont="1" applyBorder="1"/>
    <xf numFmtId="49" fontId="0" fillId="0" borderId="45" xfId="0" applyNumberFormat="1" applyBorder="1" applyAlignment="1">
      <alignment horizontal="center"/>
    </xf>
    <xf numFmtId="0" fontId="12" fillId="0" borderId="47" xfId="0" applyFont="1" applyBorder="1"/>
    <xf numFmtId="0" fontId="13" fillId="0" borderId="46" xfId="0" applyFont="1" applyBorder="1" applyAlignment="1">
      <alignment horizontal="right"/>
    </xf>
    <xf numFmtId="0" fontId="3" fillId="0" borderId="58" xfId="0" applyFont="1" applyBorder="1"/>
    <xf numFmtId="0" fontId="0" fillId="0" borderId="64" xfId="0" applyBorder="1" applyAlignment="1">
      <alignment horizontal="right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ální" xfId="0" builtinId="0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52160" cy="360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139320</xdr:colOff>
      <xdr:row>8</xdr:row>
      <xdr:rowOff>89280</xdr:rowOff>
    </xdr:from>
    <xdr:to>
      <xdr:col>1</xdr:col>
      <xdr:colOff>309960</xdr:colOff>
      <xdr:row>15</xdr:row>
      <xdr:rowOff>62280</xdr:rowOff>
    </xdr:to>
    <xdr:pic>
      <xdr:nvPicPr>
        <xdr:cNvPr id="3" name="Picture 17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9320" y="1613160"/>
          <a:ext cx="1339200" cy="12495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15</xdr:col>
      <xdr:colOff>296640</xdr:colOff>
      <xdr:row>33</xdr:row>
      <xdr:rowOff>84240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1640" y="0"/>
          <a:ext cx="8857440" cy="605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15</xdr:col>
      <xdr:colOff>307800</xdr:colOff>
      <xdr:row>69</xdr:row>
      <xdr:rowOff>84600</xdr:rowOff>
    </xdr:to>
    <xdr:pic>
      <xdr:nvPicPr>
        <xdr:cNvPr id="3" name="Obrázek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11640" y="6515280"/>
          <a:ext cx="886860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15</xdr:col>
      <xdr:colOff>423360</xdr:colOff>
      <xdr:row>105</xdr:row>
      <xdr:rowOff>84600</xdr:rowOff>
    </xdr:to>
    <xdr:pic>
      <xdr:nvPicPr>
        <xdr:cNvPr id="4" name="Obrázek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11640" y="13030200"/>
          <a:ext cx="89841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15</xdr:col>
      <xdr:colOff>394560</xdr:colOff>
      <xdr:row>141</xdr:row>
      <xdr:rowOff>84600</xdr:rowOff>
    </xdr:to>
    <xdr:pic>
      <xdr:nvPicPr>
        <xdr:cNvPr id="5" name="Obrázek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611640" y="19545480"/>
          <a:ext cx="89553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15</xdr:col>
      <xdr:colOff>488880</xdr:colOff>
      <xdr:row>177</xdr:row>
      <xdr:rowOff>84600</xdr:rowOff>
    </xdr:to>
    <xdr:pic>
      <xdr:nvPicPr>
        <xdr:cNvPr id="6" name="Obrázek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1640" y="26060400"/>
          <a:ext cx="904968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172800</xdr:colOff>
      <xdr:row>34</xdr:row>
      <xdr:rowOff>84600</xdr:rowOff>
    </xdr:to>
    <xdr:pic>
      <xdr:nvPicPr>
        <xdr:cNvPr id="7" name="Obrázek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1640" y="181080"/>
          <a:ext cx="873360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2:I35"/>
  <sheetViews>
    <sheetView tabSelected="1" zoomScaleNormal="100" workbookViewId="0"/>
  </sheetViews>
  <sheetFormatPr defaultColWidth="8.6640625" defaultRowHeight="14.4" x14ac:dyDescent="0.3"/>
  <cols>
    <col min="1" max="1" width="16.5546875" customWidth="1"/>
    <col min="2" max="2" width="9.33203125" customWidth="1"/>
    <col min="3" max="3" width="14.5546875" customWidth="1"/>
    <col min="4" max="4" width="24.33203125" customWidth="1"/>
    <col min="257" max="257" width="16.5546875" customWidth="1"/>
    <col min="258" max="258" width="9.33203125" customWidth="1"/>
    <col min="259" max="259" width="14.5546875" customWidth="1"/>
    <col min="260" max="260" width="24.33203125" customWidth="1"/>
    <col min="513" max="513" width="16.5546875" customWidth="1"/>
    <col min="514" max="514" width="9.33203125" customWidth="1"/>
    <col min="515" max="515" width="14.5546875" customWidth="1"/>
    <col min="516" max="516" width="24.33203125" customWidth="1"/>
    <col min="769" max="769" width="16.5546875" customWidth="1"/>
    <col min="770" max="770" width="9.33203125" customWidth="1"/>
    <col min="771" max="771" width="14.5546875" customWidth="1"/>
    <col min="772" max="772" width="24.33203125" customWidth="1"/>
  </cols>
  <sheetData>
    <row r="2" spans="1:9" x14ac:dyDescent="0.3">
      <c r="A2" s="2"/>
      <c r="B2" s="3"/>
      <c r="C2" s="3"/>
      <c r="D2" s="3"/>
      <c r="E2" s="3"/>
      <c r="F2" s="4"/>
    </row>
    <row r="3" spans="1:9" x14ac:dyDescent="0.3">
      <c r="A3" s="155" t="s">
        <v>0</v>
      </c>
      <c r="B3" s="155"/>
      <c r="C3" s="155"/>
      <c r="D3" s="155"/>
      <c r="E3" s="155"/>
      <c r="F3" s="155"/>
    </row>
    <row r="4" spans="1:9" x14ac:dyDescent="0.3">
      <c r="A4" s="5"/>
      <c r="F4" s="6"/>
    </row>
    <row r="5" spans="1:9" ht="17.399999999999999" x14ac:dyDescent="0.3">
      <c r="A5" s="156" t="s">
        <v>1</v>
      </c>
      <c r="B5" s="156"/>
      <c r="C5" s="156"/>
      <c r="D5" s="156"/>
      <c r="E5" s="156"/>
      <c r="F5" s="156"/>
    </row>
    <row r="6" spans="1:9" x14ac:dyDescent="0.3">
      <c r="A6" s="157" t="s">
        <v>2</v>
      </c>
      <c r="B6" s="157"/>
      <c r="C6" s="157"/>
      <c r="D6" s="157"/>
      <c r="E6" s="157"/>
      <c r="F6" s="157"/>
      <c r="G6" s="7"/>
      <c r="H6" s="7"/>
      <c r="I6" s="7"/>
    </row>
    <row r="7" spans="1:9" x14ac:dyDescent="0.3">
      <c r="A7" s="5"/>
      <c r="F7" s="6"/>
    </row>
    <row r="8" spans="1:9" ht="17.399999999999999" x14ac:dyDescent="0.3">
      <c r="A8" s="158" t="s">
        <v>3</v>
      </c>
      <c r="B8" s="158"/>
      <c r="C8" s="158"/>
      <c r="D8" s="158"/>
      <c r="E8" s="158"/>
      <c r="F8" s="158"/>
      <c r="G8" s="8"/>
      <c r="H8" s="8"/>
      <c r="I8" s="8"/>
    </row>
    <row r="9" spans="1:9" x14ac:dyDescent="0.3">
      <c r="A9" s="159" t="s">
        <v>4</v>
      </c>
      <c r="B9" s="159"/>
      <c r="C9" s="159"/>
      <c r="D9" s="159"/>
      <c r="E9" s="159"/>
      <c r="F9" s="159"/>
    </row>
    <row r="10" spans="1:9" x14ac:dyDescent="0.3">
      <c r="A10" s="5"/>
      <c r="F10" s="6"/>
    </row>
    <row r="11" spans="1:9" ht="15.6" x14ac:dyDescent="0.3">
      <c r="A11" s="5"/>
      <c r="F11" s="6"/>
      <c r="G11" s="9"/>
      <c r="H11" s="9"/>
      <c r="I11" s="9"/>
    </row>
    <row r="12" spans="1:9" x14ac:dyDescent="0.3">
      <c r="A12" s="5"/>
      <c r="B12" s="10"/>
      <c r="C12" s="11" t="s">
        <v>5</v>
      </c>
      <c r="D12" s="12"/>
      <c r="E12" s="12">
        <f>SUM(E18:E23)</f>
        <v>16</v>
      </c>
      <c r="F12" s="6"/>
    </row>
    <row r="13" spans="1:9" x14ac:dyDescent="0.3">
      <c r="A13" s="5"/>
      <c r="C13" s="11" t="s">
        <v>6</v>
      </c>
      <c r="D13" s="12"/>
      <c r="E13" s="12">
        <f>SUM(E26:E27)</f>
        <v>4</v>
      </c>
      <c r="F13" s="6"/>
    </row>
    <row r="14" spans="1:9" x14ac:dyDescent="0.3">
      <c r="A14" s="13"/>
      <c r="B14" s="14"/>
      <c r="D14" s="14"/>
      <c r="E14" s="14"/>
      <c r="F14" s="15"/>
    </row>
    <row r="15" spans="1:9" x14ac:dyDescent="0.3">
      <c r="A15" s="5"/>
      <c r="C15" s="14" t="s">
        <v>7</v>
      </c>
      <c r="F15" s="6"/>
    </row>
    <row r="16" spans="1:9" x14ac:dyDescent="0.3">
      <c r="A16" s="5"/>
      <c r="F16" s="6"/>
    </row>
    <row r="17" spans="1:8" x14ac:dyDescent="0.3">
      <c r="A17" s="5"/>
      <c r="C17" t="s">
        <v>8</v>
      </c>
      <c r="E17" s="16"/>
      <c r="F17" s="17"/>
      <c r="G17" s="18"/>
      <c r="H17" s="18"/>
    </row>
    <row r="18" spans="1:8" x14ac:dyDescent="0.3">
      <c r="A18" s="5"/>
      <c r="C18" s="19" t="s">
        <v>9</v>
      </c>
      <c r="D18" s="20" t="s">
        <v>10</v>
      </c>
      <c r="E18" s="16">
        <v>4</v>
      </c>
      <c r="F18" s="17"/>
      <c r="G18" s="18"/>
      <c r="H18" s="18"/>
    </row>
    <row r="19" spans="1:8" x14ac:dyDescent="0.3">
      <c r="A19" s="5"/>
      <c r="C19" s="21" t="s">
        <v>11</v>
      </c>
      <c r="D19" s="22" t="s">
        <v>12</v>
      </c>
      <c r="E19" s="16">
        <v>5</v>
      </c>
      <c r="F19" s="17"/>
      <c r="G19" s="18"/>
      <c r="H19" s="18"/>
    </row>
    <row r="20" spans="1:8" x14ac:dyDescent="0.3">
      <c r="A20" s="5"/>
      <c r="C20" s="23" t="s">
        <v>13</v>
      </c>
      <c r="D20" s="22" t="s">
        <v>14</v>
      </c>
      <c r="E20" s="16">
        <v>2</v>
      </c>
      <c r="F20" s="17"/>
      <c r="G20" s="18"/>
      <c r="H20" s="18"/>
    </row>
    <row r="21" spans="1:8" x14ac:dyDescent="0.3">
      <c r="A21" s="5"/>
      <c r="C21" s="23" t="s">
        <v>15</v>
      </c>
      <c r="D21" s="24" t="s">
        <v>16</v>
      </c>
      <c r="E21" s="16">
        <v>2</v>
      </c>
      <c r="F21" s="17"/>
      <c r="G21" s="18"/>
      <c r="H21" s="18"/>
    </row>
    <row r="22" spans="1:8" x14ac:dyDescent="0.3">
      <c r="A22" s="5"/>
      <c r="C22" s="23" t="s">
        <v>17</v>
      </c>
      <c r="D22" s="24" t="s">
        <v>18</v>
      </c>
      <c r="E22" s="16">
        <v>2</v>
      </c>
      <c r="F22" s="17"/>
      <c r="G22" s="18"/>
      <c r="H22" s="18"/>
    </row>
    <row r="23" spans="1:8" x14ac:dyDescent="0.3">
      <c r="A23" s="5"/>
      <c r="C23" s="25" t="s">
        <v>19</v>
      </c>
      <c r="D23" s="26" t="s">
        <v>20</v>
      </c>
      <c r="E23" s="16">
        <v>1</v>
      </c>
      <c r="F23" s="6"/>
    </row>
    <row r="24" spans="1:8" x14ac:dyDescent="0.3">
      <c r="A24" s="5"/>
      <c r="E24" s="16"/>
      <c r="F24" s="6"/>
    </row>
    <row r="25" spans="1:8" x14ac:dyDescent="0.3">
      <c r="A25" s="5"/>
      <c r="C25" t="s">
        <v>21</v>
      </c>
      <c r="E25" s="16"/>
      <c r="F25" s="6"/>
    </row>
    <row r="26" spans="1:8" x14ac:dyDescent="0.3">
      <c r="A26" s="5"/>
      <c r="C26" s="19" t="s">
        <v>22</v>
      </c>
      <c r="D26" s="20" t="s">
        <v>122</v>
      </c>
      <c r="E26" s="16">
        <v>4</v>
      </c>
      <c r="F26" s="6"/>
    </row>
    <row r="27" spans="1:8" x14ac:dyDescent="0.3">
      <c r="A27" s="5"/>
      <c r="C27" s="27"/>
      <c r="D27" s="28" t="s">
        <v>123</v>
      </c>
      <c r="E27" s="16"/>
      <c r="F27" s="6"/>
    </row>
    <row r="28" spans="1:8" x14ac:dyDescent="0.3">
      <c r="A28" s="5"/>
      <c r="C28" s="29"/>
      <c r="E28" s="16"/>
      <c r="F28" s="6"/>
    </row>
    <row r="29" spans="1:8" x14ac:dyDescent="0.3">
      <c r="A29" s="5"/>
      <c r="C29" s="154" t="s">
        <v>23</v>
      </c>
      <c r="D29" s="154"/>
      <c r="E29" s="154"/>
      <c r="F29" s="154"/>
    </row>
    <row r="30" spans="1:8" x14ac:dyDescent="0.3">
      <c r="A30" s="5"/>
      <c r="C30" s="30" t="s">
        <v>24</v>
      </c>
      <c r="D30" s="30"/>
      <c r="E30" s="30"/>
      <c r="F30" s="1"/>
    </row>
    <row r="31" spans="1:8" x14ac:dyDescent="0.3">
      <c r="A31" s="31"/>
      <c r="B31" s="32"/>
      <c r="C31" s="32"/>
      <c r="D31" s="32"/>
      <c r="E31" s="32"/>
      <c r="F31" s="33"/>
    </row>
    <row r="33" spans="1:1" x14ac:dyDescent="0.3">
      <c r="A33" s="34"/>
    </row>
    <row r="34" spans="1:1" x14ac:dyDescent="0.3">
      <c r="A34" s="35"/>
    </row>
    <row r="35" spans="1:1" x14ac:dyDescent="0.3">
      <c r="A35" s="34"/>
    </row>
  </sheetData>
  <mergeCells count="6">
    <mergeCell ref="C29:F29"/>
    <mergeCell ref="A3:F3"/>
    <mergeCell ref="A5:F5"/>
    <mergeCell ref="A6:F6"/>
    <mergeCell ref="A8:F8"/>
    <mergeCell ref="A9:F9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zoomScaleNormal="100" workbookViewId="0"/>
  </sheetViews>
  <sheetFormatPr defaultColWidth="8.664062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"/>
  <sheetViews>
    <sheetView zoomScaleNormal="100" workbookViewId="0"/>
  </sheetViews>
  <sheetFormatPr defaultColWidth="8.664062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A70"/>
  <sheetViews>
    <sheetView zoomScaleNormal="100" workbookViewId="0"/>
  </sheetViews>
  <sheetFormatPr defaultColWidth="8.6640625" defaultRowHeight="14.4" x14ac:dyDescent="0.3"/>
  <cols>
    <col min="1" max="1" width="3.5546875" style="36" customWidth="1"/>
    <col min="2" max="2" width="8.5546875" style="37" customWidth="1"/>
    <col min="3" max="3" width="21.33203125" style="38" customWidth="1"/>
    <col min="4" max="4" width="6.88671875" style="38" customWidth="1"/>
    <col min="5" max="13" width="4.5546875" style="29" customWidth="1"/>
    <col min="14" max="14" width="6.21875" customWidth="1"/>
    <col min="16" max="16" width="10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2:27" x14ac:dyDescent="0.3">
      <c r="N1" s="29"/>
      <c r="O1" s="29"/>
    </row>
    <row r="2" spans="2:27" x14ac:dyDescent="0.3">
      <c r="C2" s="39" t="s">
        <v>25</v>
      </c>
      <c r="D2" s="40">
        <v>1</v>
      </c>
      <c r="E2" s="41" t="s">
        <v>26</v>
      </c>
      <c r="F2" s="42"/>
      <c r="G2" s="42"/>
      <c r="H2" s="42"/>
      <c r="I2" s="42"/>
      <c r="J2" s="42"/>
      <c r="K2" s="42"/>
      <c r="L2" s="42"/>
      <c r="M2" s="42"/>
      <c r="N2" s="43"/>
      <c r="O2" s="29"/>
      <c r="P2" s="44"/>
      <c r="Q2" s="45"/>
      <c r="S2" s="29"/>
      <c r="T2" s="29"/>
      <c r="U2" s="29"/>
      <c r="V2" s="29"/>
      <c r="W2" s="29"/>
      <c r="X2" s="29"/>
      <c r="Y2" s="29"/>
      <c r="Z2" s="29"/>
      <c r="AA2" s="29"/>
    </row>
    <row r="3" spans="2:27" x14ac:dyDescent="0.3">
      <c r="C3" s="46" t="s">
        <v>27</v>
      </c>
      <c r="D3" s="47">
        <v>2</v>
      </c>
      <c r="E3" s="48" t="s">
        <v>28</v>
      </c>
      <c r="F3" s="49"/>
      <c r="G3" s="49"/>
      <c r="H3" s="49"/>
      <c r="I3" s="49"/>
      <c r="J3" s="49"/>
      <c r="K3" s="49"/>
      <c r="L3" s="49"/>
      <c r="M3" s="49"/>
      <c r="N3" s="50"/>
      <c r="P3" s="51"/>
    </row>
    <row r="4" spans="2:27" x14ac:dyDescent="0.3">
      <c r="C4" s="52" t="s">
        <v>29</v>
      </c>
      <c r="D4" s="53">
        <v>3</v>
      </c>
      <c r="E4" s="48" t="s">
        <v>30</v>
      </c>
      <c r="F4" s="49"/>
      <c r="G4" s="49"/>
      <c r="H4" s="49"/>
      <c r="I4" s="49"/>
      <c r="J4" s="49"/>
      <c r="K4" s="49"/>
      <c r="L4" s="49"/>
      <c r="M4" s="49"/>
      <c r="N4" s="50"/>
      <c r="P4" s="44"/>
      <c r="Q4" s="54"/>
    </row>
    <row r="5" spans="2:27" x14ac:dyDescent="0.3">
      <c r="C5" s="52" t="s">
        <v>31</v>
      </c>
      <c r="D5" s="55" t="s">
        <v>32</v>
      </c>
      <c r="E5" s="56" t="s">
        <v>33</v>
      </c>
      <c r="F5" s="57"/>
      <c r="G5" s="49"/>
      <c r="H5" s="49"/>
      <c r="I5" s="49"/>
      <c r="J5" s="49"/>
      <c r="K5" s="49"/>
      <c r="L5" s="49"/>
      <c r="M5" s="49"/>
      <c r="N5" s="50"/>
      <c r="P5" s="51"/>
    </row>
    <row r="6" spans="2:27" x14ac:dyDescent="0.3">
      <c r="C6" s="46" t="s">
        <v>34</v>
      </c>
      <c r="D6" s="47">
        <v>5</v>
      </c>
      <c r="E6" s="48" t="s">
        <v>35</v>
      </c>
      <c r="F6" s="49"/>
      <c r="G6" s="49"/>
      <c r="H6" s="49"/>
      <c r="I6" s="49"/>
      <c r="J6" s="49"/>
      <c r="K6" s="49"/>
      <c r="L6" s="49"/>
      <c r="M6" s="49"/>
      <c r="N6" s="50"/>
    </row>
    <row r="7" spans="2:27" x14ac:dyDescent="0.3">
      <c r="C7" s="46" t="s">
        <v>36</v>
      </c>
      <c r="D7" s="47">
        <v>6</v>
      </c>
      <c r="E7" s="29" t="s">
        <v>37</v>
      </c>
      <c r="F7" s="49"/>
      <c r="G7" s="49"/>
      <c r="H7" s="49"/>
      <c r="I7" s="49"/>
      <c r="J7" s="49"/>
      <c r="K7" s="49"/>
      <c r="L7" s="49"/>
      <c r="M7" s="49"/>
      <c r="N7" s="50"/>
    </row>
    <row r="8" spans="2:27" x14ac:dyDescent="0.3">
      <c r="C8" s="52" t="s">
        <v>38</v>
      </c>
      <c r="D8" s="53">
        <v>7</v>
      </c>
      <c r="E8" s="58" t="s">
        <v>39</v>
      </c>
      <c r="F8" s="49"/>
      <c r="G8" s="49"/>
      <c r="H8" s="49"/>
      <c r="I8" s="49"/>
      <c r="J8" s="49"/>
      <c r="K8" s="49"/>
      <c r="L8" s="49"/>
      <c r="M8" s="49"/>
      <c r="N8" s="50"/>
    </row>
    <row r="9" spans="2:27" x14ac:dyDescent="0.3">
      <c r="C9" s="52">
        <v>46256</v>
      </c>
      <c r="D9" s="53">
        <v>8</v>
      </c>
      <c r="E9" s="58" t="s">
        <v>40</v>
      </c>
      <c r="F9" s="49"/>
      <c r="G9" s="49"/>
      <c r="H9" s="49"/>
      <c r="I9" s="49"/>
      <c r="J9" s="49"/>
      <c r="K9" s="49"/>
      <c r="L9" s="49"/>
      <c r="M9" s="49"/>
      <c r="N9" s="50"/>
      <c r="O9" s="29"/>
      <c r="P9" s="44"/>
      <c r="Q9" s="45"/>
      <c r="S9" s="29"/>
      <c r="T9" s="29"/>
      <c r="U9" s="29"/>
      <c r="V9" s="29"/>
      <c r="W9" s="29"/>
      <c r="X9" s="29"/>
      <c r="Y9" s="29"/>
      <c r="Z9" s="29"/>
      <c r="AA9" s="29"/>
    </row>
    <row r="10" spans="2:27" x14ac:dyDescent="0.3">
      <c r="C10" s="59">
        <v>46257</v>
      </c>
      <c r="D10" s="60">
        <v>9</v>
      </c>
      <c r="E10" s="61" t="s">
        <v>41</v>
      </c>
      <c r="F10" s="62"/>
      <c r="G10" s="62"/>
      <c r="H10" s="62"/>
      <c r="I10" s="62"/>
      <c r="J10" s="62"/>
      <c r="K10" s="62"/>
      <c r="L10" s="62"/>
      <c r="M10" s="62"/>
      <c r="N10" s="63"/>
      <c r="O10" s="29"/>
      <c r="P10" s="44"/>
      <c r="Q10" s="45"/>
      <c r="S10" s="29"/>
      <c r="T10" s="29"/>
      <c r="U10" s="29"/>
      <c r="V10" s="29"/>
      <c r="W10" s="29"/>
      <c r="X10" s="29"/>
      <c r="Y10" s="29"/>
      <c r="Z10" s="29"/>
      <c r="AA10" s="29"/>
    </row>
    <row r="11" spans="2:27" x14ac:dyDescent="0.3">
      <c r="B11" s="64"/>
      <c r="C11" s="65"/>
      <c r="D11" s="66"/>
      <c r="E11" s="67"/>
      <c r="F11" s="68"/>
      <c r="G11" s="68"/>
      <c r="H11" s="68"/>
      <c r="I11" s="68"/>
      <c r="J11" s="68"/>
      <c r="K11" s="68"/>
      <c r="L11" s="68"/>
      <c r="M11" s="68"/>
      <c r="O11" s="29"/>
      <c r="P11" s="44"/>
      <c r="Q11" s="54"/>
      <c r="S11" s="29"/>
      <c r="T11" s="29"/>
      <c r="U11" s="29"/>
      <c r="V11" s="29"/>
      <c r="W11" s="29"/>
      <c r="X11" s="29"/>
      <c r="Y11" s="29"/>
      <c r="Z11" s="29"/>
      <c r="AA11" s="29"/>
    </row>
    <row r="12" spans="2:27" x14ac:dyDescent="0.3">
      <c r="B12" s="69" t="s">
        <v>42</v>
      </c>
      <c r="C12" s="70" t="s">
        <v>43</v>
      </c>
      <c r="D12" s="71" t="s">
        <v>44</v>
      </c>
      <c r="E12" s="72">
        <v>1</v>
      </c>
      <c r="F12" s="73">
        <v>2</v>
      </c>
      <c r="G12" s="73">
        <v>3</v>
      </c>
      <c r="H12" s="73">
        <v>4</v>
      </c>
      <c r="I12" s="73">
        <v>5</v>
      </c>
      <c r="J12" s="73">
        <v>6</v>
      </c>
      <c r="K12" s="73">
        <v>7</v>
      </c>
      <c r="L12" s="74">
        <v>8</v>
      </c>
      <c r="M12" s="73">
        <v>9</v>
      </c>
      <c r="N12" s="75" t="s">
        <v>45</v>
      </c>
      <c r="O12" s="29"/>
      <c r="P12" s="44"/>
      <c r="Q12" s="54"/>
      <c r="S12" s="29"/>
      <c r="T12" s="29"/>
      <c r="U12" s="29"/>
      <c r="V12" s="29"/>
      <c r="W12" s="29"/>
      <c r="X12" s="29"/>
      <c r="Y12" s="29"/>
      <c r="Z12" s="29"/>
      <c r="AA12" s="29"/>
    </row>
    <row r="13" spans="2:27" x14ac:dyDescent="0.3">
      <c r="B13" s="76" t="s">
        <v>46</v>
      </c>
      <c r="C13" s="77" t="s">
        <v>47</v>
      </c>
      <c r="D13" s="78">
        <v>1973</v>
      </c>
      <c r="E13" s="79">
        <v>0</v>
      </c>
      <c r="F13" s="80"/>
      <c r="G13" s="81">
        <v>0</v>
      </c>
      <c r="H13" s="81">
        <v>110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2">
        <f>LARGE(E13:M13,1)+LARGE(E13:M13,2)+LARGE(E13:M13,3)+LARGE(E13:M13,4)+LARGE(E13:M13,5)</f>
        <v>110</v>
      </c>
      <c r="O13" s="29"/>
      <c r="P13" s="44"/>
      <c r="Q13" s="54"/>
      <c r="S13" s="29"/>
      <c r="T13" s="29"/>
      <c r="U13" s="29"/>
      <c r="V13" s="29"/>
      <c r="W13" s="29"/>
      <c r="X13" s="29"/>
      <c r="Y13" s="29"/>
      <c r="Z13" s="29"/>
      <c r="AA13" s="29"/>
    </row>
    <row r="14" spans="2:27" x14ac:dyDescent="0.3">
      <c r="B14" s="83" t="s">
        <v>48</v>
      </c>
      <c r="C14" s="84" t="s">
        <v>49</v>
      </c>
      <c r="D14" s="85">
        <v>1968</v>
      </c>
      <c r="E14" s="86">
        <v>0</v>
      </c>
      <c r="F14" s="87">
        <v>0</v>
      </c>
      <c r="G14" s="87">
        <v>0</v>
      </c>
      <c r="H14" s="87">
        <v>88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2">
        <f>LARGE(E14:M14,1)+LARGE(E14:M14,2)+LARGE(E14:M14,3)+LARGE(E14:M14,4)+LARGE(E14:M14,5)</f>
        <v>88</v>
      </c>
      <c r="O14" s="29"/>
      <c r="P14" s="44"/>
      <c r="Q14" s="54"/>
      <c r="S14" s="29"/>
      <c r="T14" s="29"/>
      <c r="U14" s="29"/>
      <c r="V14" s="29"/>
      <c r="W14" s="29"/>
      <c r="X14" s="29"/>
      <c r="Y14" s="29"/>
      <c r="Z14" s="29"/>
      <c r="AA14" s="29"/>
    </row>
    <row r="15" spans="2:27" x14ac:dyDescent="0.3">
      <c r="B15" s="88" t="s">
        <v>50</v>
      </c>
      <c r="C15" s="89" t="s">
        <v>51</v>
      </c>
      <c r="D15" s="90">
        <v>1970</v>
      </c>
      <c r="E15" s="91">
        <v>0</v>
      </c>
      <c r="F15" s="92">
        <v>0</v>
      </c>
      <c r="G15" s="93">
        <v>0</v>
      </c>
      <c r="H15" s="93">
        <v>77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f>LARGE(E15:M15,1)+LARGE(E15:M15,2)+LARGE(E15:M15,3)+LARGE(E15:M15,4)+LARGE(E15:M15,5)</f>
        <v>77</v>
      </c>
      <c r="O15" s="29"/>
      <c r="P15" s="44"/>
      <c r="Q15" s="54"/>
      <c r="S15" s="29"/>
      <c r="T15" s="29"/>
      <c r="U15" s="29"/>
      <c r="V15" s="29"/>
      <c r="W15" s="29"/>
      <c r="X15" s="29"/>
      <c r="Y15" s="29"/>
      <c r="Z15" s="29"/>
      <c r="AA15" s="29"/>
    </row>
    <row r="16" spans="2:27" x14ac:dyDescent="0.3">
      <c r="B16" s="64"/>
      <c r="C16" s="65"/>
      <c r="D16" s="66"/>
      <c r="E16" s="67"/>
      <c r="F16" s="68"/>
      <c r="G16" s="68"/>
      <c r="H16" s="68"/>
      <c r="I16" s="68"/>
      <c r="J16" s="68"/>
      <c r="K16" s="68"/>
      <c r="L16" s="68"/>
      <c r="M16" s="68"/>
      <c r="O16" s="29"/>
      <c r="P16" s="44"/>
      <c r="Q16" s="54"/>
      <c r="S16" s="29"/>
      <c r="T16" s="29"/>
      <c r="U16" s="29"/>
      <c r="V16" s="29"/>
      <c r="W16" s="29"/>
      <c r="X16" s="29"/>
      <c r="Y16" s="29"/>
      <c r="Z16" s="29"/>
      <c r="AA16" s="29"/>
    </row>
    <row r="17" spans="1:27" x14ac:dyDescent="0.3">
      <c r="B17" s="69" t="s">
        <v>42</v>
      </c>
      <c r="C17" s="70" t="s">
        <v>43</v>
      </c>
      <c r="D17" s="71" t="s">
        <v>44</v>
      </c>
      <c r="E17" s="72">
        <v>1</v>
      </c>
      <c r="F17" s="73">
        <v>2</v>
      </c>
      <c r="G17" s="73">
        <v>3</v>
      </c>
      <c r="H17" s="73">
        <v>4</v>
      </c>
      <c r="I17" s="73">
        <v>5</v>
      </c>
      <c r="J17" s="73">
        <v>6</v>
      </c>
      <c r="K17" s="73">
        <v>7</v>
      </c>
      <c r="L17" s="74">
        <v>8</v>
      </c>
      <c r="M17" s="73">
        <v>9</v>
      </c>
      <c r="N17" s="75" t="s">
        <v>45</v>
      </c>
      <c r="O17" s="29"/>
      <c r="P17" s="44"/>
      <c r="Q17" s="54"/>
      <c r="S17" s="29"/>
      <c r="T17" s="29"/>
      <c r="U17" s="29"/>
      <c r="V17" s="29"/>
      <c r="W17" s="29"/>
      <c r="X17" s="29"/>
      <c r="Y17" s="29"/>
      <c r="Z17" s="29"/>
      <c r="AA17" s="29"/>
    </row>
    <row r="18" spans="1:27" x14ac:dyDescent="0.3">
      <c r="A18" s="36">
        <f t="shared" ref="A18:A26" si="0">_xlfn.RANK.EQ(N18, $N$18:$N$26)</f>
        <v>1</v>
      </c>
      <c r="B18" s="76" t="s">
        <v>46</v>
      </c>
      <c r="C18" s="77" t="s">
        <v>52</v>
      </c>
      <c r="D18" s="78">
        <v>1963</v>
      </c>
      <c r="E18" s="79">
        <v>100</v>
      </c>
      <c r="F18" s="80">
        <v>0</v>
      </c>
      <c r="G18" s="81">
        <v>0</v>
      </c>
      <c r="H18" s="81">
        <v>110</v>
      </c>
      <c r="I18" s="81">
        <v>0</v>
      </c>
      <c r="J18" s="81">
        <v>100</v>
      </c>
      <c r="K18" s="81">
        <v>0</v>
      </c>
      <c r="L18" s="81">
        <v>0</v>
      </c>
      <c r="M18" s="81">
        <v>0</v>
      </c>
      <c r="N18" s="82">
        <f t="shared" ref="N18:N26" si="1">LARGE(E18:M18,1)+LARGE(E18:M18,2)+LARGE(E18:M18,3)+LARGE(E18:M18,4)+LARGE(E18:M18,5)</f>
        <v>310</v>
      </c>
      <c r="O18" s="29"/>
      <c r="P18" s="44"/>
      <c r="Q18" s="95"/>
      <c r="R18" s="37"/>
      <c r="S18" s="96"/>
      <c r="T18" s="29"/>
      <c r="U18" s="29"/>
      <c r="V18" s="29"/>
      <c r="W18" s="29"/>
      <c r="X18" s="29"/>
      <c r="Y18" s="29"/>
      <c r="Z18" s="29"/>
      <c r="AA18" s="29"/>
    </row>
    <row r="19" spans="1:27" x14ac:dyDescent="0.3">
      <c r="A19" s="36">
        <f t="shared" si="0"/>
        <v>2</v>
      </c>
      <c r="B19" s="83" t="s">
        <v>48</v>
      </c>
      <c r="C19" s="84" t="s">
        <v>53</v>
      </c>
      <c r="D19" s="85">
        <v>1962</v>
      </c>
      <c r="E19" s="86">
        <v>0</v>
      </c>
      <c r="F19" s="87">
        <v>88</v>
      </c>
      <c r="G19" s="97">
        <v>0</v>
      </c>
      <c r="H19" s="97">
        <v>0</v>
      </c>
      <c r="I19" s="97">
        <v>110</v>
      </c>
      <c r="J19" s="97">
        <v>70</v>
      </c>
      <c r="K19" s="97">
        <v>0</v>
      </c>
      <c r="L19" s="97">
        <v>0</v>
      </c>
      <c r="M19" s="97">
        <v>0</v>
      </c>
      <c r="N19" s="82">
        <f t="shared" si="1"/>
        <v>268</v>
      </c>
      <c r="O19" s="29"/>
      <c r="P19" s="44"/>
      <c r="Q19" s="54"/>
      <c r="R19" s="30"/>
      <c r="S19" s="29"/>
      <c r="T19" s="29"/>
      <c r="U19" s="29"/>
      <c r="V19" s="29"/>
      <c r="W19" s="29"/>
      <c r="X19" s="29"/>
      <c r="Y19" s="29"/>
      <c r="Z19" s="29"/>
      <c r="AA19" s="29"/>
    </row>
    <row r="20" spans="1:27" x14ac:dyDescent="0.3">
      <c r="A20" s="36">
        <f t="shared" si="0"/>
        <v>3</v>
      </c>
      <c r="B20" s="83" t="s">
        <v>54</v>
      </c>
      <c r="C20" s="84" t="s">
        <v>55</v>
      </c>
      <c r="D20" s="85">
        <v>1962</v>
      </c>
      <c r="E20" s="86">
        <v>70</v>
      </c>
      <c r="F20" s="87">
        <v>0</v>
      </c>
      <c r="G20" s="87">
        <v>70</v>
      </c>
      <c r="H20" s="87">
        <v>0</v>
      </c>
      <c r="I20" s="87">
        <v>0</v>
      </c>
      <c r="J20" s="87">
        <v>60</v>
      </c>
      <c r="K20" s="87">
        <v>0</v>
      </c>
      <c r="L20" s="87">
        <v>0</v>
      </c>
      <c r="M20" s="87">
        <v>0</v>
      </c>
      <c r="N20" s="82">
        <f t="shared" si="1"/>
        <v>200</v>
      </c>
      <c r="O20" s="29"/>
      <c r="P20" s="44"/>
      <c r="Q20" s="54"/>
      <c r="R20" s="30"/>
      <c r="S20" s="29"/>
      <c r="T20" s="29"/>
      <c r="U20" s="29"/>
      <c r="V20" s="29"/>
      <c r="W20" s="29"/>
      <c r="X20" s="29"/>
      <c r="Y20" s="29"/>
      <c r="Z20" s="29"/>
      <c r="AA20" s="29"/>
    </row>
    <row r="21" spans="1:27" x14ac:dyDescent="0.3">
      <c r="A21" s="36">
        <f t="shared" si="0"/>
        <v>4</v>
      </c>
      <c r="B21" s="83" t="s">
        <v>32</v>
      </c>
      <c r="C21" s="84" t="s">
        <v>56</v>
      </c>
      <c r="D21" s="85">
        <v>1963</v>
      </c>
      <c r="E21" s="86"/>
      <c r="F21" s="87">
        <v>0</v>
      </c>
      <c r="G21" s="97">
        <v>0</v>
      </c>
      <c r="H21" s="97">
        <v>88</v>
      </c>
      <c r="I21" s="97">
        <v>0</v>
      </c>
      <c r="J21" s="97">
        <v>80</v>
      </c>
      <c r="K21" s="97">
        <v>0</v>
      </c>
      <c r="L21" s="97">
        <v>0</v>
      </c>
      <c r="M21" s="97">
        <v>0</v>
      </c>
      <c r="N21" s="82">
        <f t="shared" si="1"/>
        <v>168</v>
      </c>
      <c r="O21" s="29"/>
      <c r="P21" s="44"/>
      <c r="Q21" s="54"/>
      <c r="R21" s="30"/>
      <c r="S21" s="29"/>
      <c r="T21" s="29"/>
      <c r="U21" s="29"/>
      <c r="V21" s="29"/>
      <c r="W21" s="29"/>
      <c r="X21" s="29"/>
      <c r="Y21" s="29"/>
      <c r="Z21" s="29"/>
      <c r="AA21" s="29"/>
    </row>
    <row r="22" spans="1:27" x14ac:dyDescent="0.3">
      <c r="A22" s="36">
        <f t="shared" si="0"/>
        <v>5</v>
      </c>
      <c r="B22" s="83" t="s">
        <v>57</v>
      </c>
      <c r="C22" s="84" t="s">
        <v>58</v>
      </c>
      <c r="D22" s="85">
        <v>1965</v>
      </c>
      <c r="E22" s="86">
        <v>80</v>
      </c>
      <c r="F22" s="87"/>
      <c r="G22" s="97">
        <v>80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82">
        <f t="shared" si="1"/>
        <v>160</v>
      </c>
      <c r="O22" s="29"/>
      <c r="P22" s="44"/>
      <c r="Q22" s="54"/>
      <c r="R22" s="30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3">
      <c r="A23" s="36">
        <f t="shared" si="0"/>
        <v>6</v>
      </c>
      <c r="B23" s="83" t="s">
        <v>59</v>
      </c>
      <c r="C23" s="84" t="s">
        <v>60</v>
      </c>
      <c r="D23" s="85">
        <v>1962</v>
      </c>
      <c r="E23" s="86"/>
      <c r="F23" s="87">
        <v>110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82">
        <f t="shared" si="1"/>
        <v>110</v>
      </c>
      <c r="O23" s="29"/>
      <c r="P23" s="44"/>
      <c r="Q23" s="54"/>
      <c r="R23" s="30"/>
      <c r="S23" s="29"/>
      <c r="T23" s="29"/>
      <c r="U23" s="29"/>
      <c r="V23" s="29"/>
      <c r="W23" s="29"/>
      <c r="X23" s="29"/>
      <c r="Y23" s="29"/>
      <c r="Z23" s="29"/>
      <c r="AA23" s="29"/>
    </row>
    <row r="24" spans="1:27" x14ac:dyDescent="0.3">
      <c r="A24" s="36">
        <f t="shared" si="0"/>
        <v>7</v>
      </c>
      <c r="B24" s="83" t="s">
        <v>59</v>
      </c>
      <c r="C24" s="84" t="s">
        <v>61</v>
      </c>
      <c r="D24" s="85">
        <v>1964</v>
      </c>
      <c r="E24" s="86">
        <v>0</v>
      </c>
      <c r="F24" s="87">
        <v>0</v>
      </c>
      <c r="G24" s="97">
        <v>100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82">
        <f t="shared" si="1"/>
        <v>100</v>
      </c>
      <c r="O24" s="29"/>
      <c r="P24" s="44"/>
      <c r="Q24" s="54"/>
      <c r="R24" s="30"/>
      <c r="S24" s="29"/>
      <c r="T24" s="29"/>
      <c r="U24" s="29"/>
      <c r="V24" s="29"/>
      <c r="W24" s="29"/>
      <c r="X24" s="29"/>
      <c r="Y24" s="29"/>
      <c r="Z24" s="29"/>
      <c r="AA24" s="29"/>
    </row>
    <row r="25" spans="1:27" x14ac:dyDescent="0.3">
      <c r="A25" s="36">
        <f t="shared" si="0"/>
        <v>8</v>
      </c>
      <c r="B25" s="83" t="s">
        <v>62</v>
      </c>
      <c r="C25" s="84" t="s">
        <v>63</v>
      </c>
      <c r="D25" s="85">
        <v>1963</v>
      </c>
      <c r="E25" s="86"/>
      <c r="F25" s="87">
        <v>0</v>
      </c>
      <c r="G25" s="97">
        <v>0</v>
      </c>
      <c r="H25" s="97">
        <v>77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82">
        <f t="shared" si="1"/>
        <v>77</v>
      </c>
      <c r="O25" s="29"/>
      <c r="P25" s="44"/>
      <c r="Q25" s="54"/>
      <c r="R25" s="30"/>
      <c r="S25" s="29"/>
      <c r="T25" s="29"/>
      <c r="U25" s="29"/>
      <c r="V25" s="29"/>
      <c r="W25" s="29"/>
      <c r="X25" s="29"/>
      <c r="Y25" s="29"/>
      <c r="Z25" s="29"/>
      <c r="AA25" s="29"/>
    </row>
    <row r="26" spans="1:27" x14ac:dyDescent="0.3">
      <c r="A26" s="36">
        <f t="shared" si="0"/>
        <v>8</v>
      </c>
      <c r="B26" s="88" t="s">
        <v>62</v>
      </c>
      <c r="C26" s="89" t="s">
        <v>64</v>
      </c>
      <c r="D26" s="90">
        <v>1964</v>
      </c>
      <c r="E26" s="91">
        <v>0</v>
      </c>
      <c r="F26" s="92">
        <v>0</v>
      </c>
      <c r="G26" s="92">
        <v>0</v>
      </c>
      <c r="H26" s="92">
        <v>77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4">
        <f t="shared" si="1"/>
        <v>77</v>
      </c>
      <c r="O26" s="29"/>
      <c r="Q26" s="54"/>
      <c r="R26" s="30"/>
      <c r="S26" s="29"/>
      <c r="T26" s="29"/>
      <c r="U26" s="29"/>
      <c r="V26" s="29"/>
      <c r="W26" s="29"/>
      <c r="X26" s="29"/>
      <c r="Y26" s="29"/>
      <c r="Z26" s="29"/>
      <c r="AA26" s="29"/>
    </row>
    <row r="27" spans="1:27" x14ac:dyDescent="0.3">
      <c r="B27" s="98"/>
      <c r="C27" s="99"/>
      <c r="D27" s="100"/>
      <c r="E27" s="101"/>
      <c r="F27" s="102"/>
      <c r="G27" s="102"/>
      <c r="H27" s="102"/>
      <c r="I27" s="102"/>
      <c r="J27" s="102"/>
      <c r="K27" s="102"/>
      <c r="L27" s="102"/>
      <c r="M27" s="102"/>
      <c r="N27" s="3"/>
      <c r="O27" s="29"/>
      <c r="P27" s="44"/>
      <c r="Q27" s="54"/>
      <c r="R27" s="30"/>
      <c r="S27" s="29"/>
      <c r="T27" s="29"/>
      <c r="U27" s="29"/>
      <c r="V27" s="29"/>
      <c r="W27" s="29"/>
      <c r="X27" s="29"/>
      <c r="Y27" s="29"/>
      <c r="Z27" s="29"/>
      <c r="AA27" s="29"/>
    </row>
    <row r="28" spans="1:27" x14ac:dyDescent="0.3">
      <c r="B28" s="69" t="s">
        <v>42</v>
      </c>
      <c r="C28" s="70" t="s">
        <v>65</v>
      </c>
      <c r="D28" s="71" t="s">
        <v>44</v>
      </c>
      <c r="E28" s="72">
        <v>1</v>
      </c>
      <c r="F28" s="73">
        <v>2</v>
      </c>
      <c r="G28" s="73">
        <v>3</v>
      </c>
      <c r="H28" s="73">
        <v>4</v>
      </c>
      <c r="I28" s="73">
        <v>5</v>
      </c>
      <c r="J28" s="73">
        <v>6</v>
      </c>
      <c r="K28" s="73">
        <v>7</v>
      </c>
      <c r="L28" s="74">
        <v>8</v>
      </c>
      <c r="M28" s="73">
        <v>9</v>
      </c>
      <c r="N28" s="75" t="s">
        <v>45</v>
      </c>
    </row>
    <row r="29" spans="1:27" x14ac:dyDescent="0.3">
      <c r="A29" s="36">
        <v>1</v>
      </c>
      <c r="B29" s="103" t="s">
        <v>46</v>
      </c>
      <c r="C29" s="104" t="s">
        <v>66</v>
      </c>
      <c r="D29" s="105">
        <v>1959</v>
      </c>
      <c r="E29" s="106">
        <v>60</v>
      </c>
      <c r="F29" s="80">
        <v>110</v>
      </c>
      <c r="G29" s="80">
        <v>100</v>
      </c>
      <c r="H29" s="80">
        <v>110</v>
      </c>
      <c r="I29" s="80">
        <v>88</v>
      </c>
      <c r="J29" s="80">
        <v>0</v>
      </c>
      <c r="K29" s="80">
        <v>0</v>
      </c>
      <c r="L29" s="80">
        <v>0</v>
      </c>
      <c r="M29" s="80">
        <v>0</v>
      </c>
      <c r="N29" s="82">
        <f>LARGE(E29:M29,1)+LARGE(E29:M29,2)+LARGE(E29:M29,3)+LARGE(E29:M29,4)+LARGE(E29:M29,5)</f>
        <v>468</v>
      </c>
    </row>
    <row r="30" spans="1:27" x14ac:dyDescent="0.3">
      <c r="A30" s="36">
        <v>2</v>
      </c>
      <c r="B30" s="76" t="s">
        <v>48</v>
      </c>
      <c r="C30" s="107" t="s">
        <v>67</v>
      </c>
      <c r="D30" s="108">
        <v>1960</v>
      </c>
      <c r="E30" s="109">
        <v>80</v>
      </c>
      <c r="F30" s="80">
        <v>66</v>
      </c>
      <c r="G30" s="80">
        <v>40</v>
      </c>
      <c r="H30" s="80">
        <v>44</v>
      </c>
      <c r="I30" s="80">
        <v>110</v>
      </c>
      <c r="J30" s="80">
        <v>0</v>
      </c>
      <c r="K30" s="80">
        <v>0</v>
      </c>
      <c r="L30" s="80">
        <v>0</v>
      </c>
      <c r="M30" s="80">
        <v>0</v>
      </c>
      <c r="N30" s="82">
        <f>LARGE(E30:M30,1)+LARGE(E30:M30,2)+LARGE(E30:M30,3)+LARGE(E30:M30,4)+LARGE(E30:M30,5)</f>
        <v>340</v>
      </c>
    </row>
    <row r="31" spans="1:27" x14ac:dyDescent="0.3">
      <c r="A31" s="36">
        <v>3</v>
      </c>
      <c r="B31" s="76">
        <f>IF(COUNTIF($A$29:$A$44, A31)&gt;1, A31 &amp; "/" &amp; COUNTIF($A$29:$A$44, A31), A31)</f>
        <v>3</v>
      </c>
      <c r="C31" s="107" t="s">
        <v>68</v>
      </c>
      <c r="D31" s="108">
        <v>1961</v>
      </c>
      <c r="E31" s="106">
        <v>60</v>
      </c>
      <c r="F31" s="80">
        <v>88</v>
      </c>
      <c r="G31" s="80">
        <v>80</v>
      </c>
      <c r="H31" s="80">
        <v>44</v>
      </c>
      <c r="I31" s="80">
        <v>0</v>
      </c>
      <c r="J31" s="80">
        <v>60</v>
      </c>
      <c r="K31" s="80">
        <v>0</v>
      </c>
      <c r="L31" s="80">
        <v>0</v>
      </c>
      <c r="M31" s="80">
        <v>0</v>
      </c>
      <c r="N31" s="82">
        <f>LARGE(E31:M31,1)+LARGE(E31:M31,2)+LARGE(E31:M31,3)+LARGE(E31:M31,4)+LARGE(E31:M31,5)</f>
        <v>332</v>
      </c>
    </row>
    <row r="32" spans="1:27" x14ac:dyDescent="0.3">
      <c r="A32" s="36">
        <v>4</v>
      </c>
      <c r="B32" s="76">
        <f>IF(COUNTIF($A$29:$A$44, A32)&gt;1, A32 &amp; "/" &amp; COUNTIF($A$29:$A$44, A32), A32)</f>
        <v>4</v>
      </c>
      <c r="C32" s="77" t="s">
        <v>69</v>
      </c>
      <c r="D32" s="110">
        <v>1961</v>
      </c>
      <c r="E32" s="109">
        <v>40</v>
      </c>
      <c r="F32" s="80">
        <v>44</v>
      </c>
      <c r="G32" s="80">
        <v>60</v>
      </c>
      <c r="H32" s="81">
        <v>66</v>
      </c>
      <c r="I32" s="81">
        <v>66</v>
      </c>
      <c r="J32" s="81">
        <v>80</v>
      </c>
      <c r="K32" s="81">
        <v>0</v>
      </c>
      <c r="L32" s="81">
        <v>0</v>
      </c>
      <c r="M32" s="81">
        <v>0</v>
      </c>
      <c r="N32" s="111">
        <f>LARGE(E32:M32,1)+LARGE(E32:M32,2)+LARGE(E32:M32,3)+LARGE(E32:M32,4)+LARGE(E32:M32,5)</f>
        <v>316</v>
      </c>
    </row>
    <row r="33" spans="1:14" x14ac:dyDescent="0.3">
      <c r="A33" s="36">
        <v>5</v>
      </c>
      <c r="B33" s="76">
        <f>IF(COUNTIF($A$29:$A$44, A33)&gt;1, A33 &amp; "/" &amp; COUNTIF($A$29:$A$44, A33), A33)</f>
        <v>5</v>
      </c>
      <c r="C33" s="77" t="s">
        <v>70</v>
      </c>
      <c r="D33" s="78">
        <v>1960</v>
      </c>
      <c r="E33" s="109">
        <v>0</v>
      </c>
      <c r="F33" s="80">
        <v>44</v>
      </c>
      <c r="G33" s="80">
        <v>60</v>
      </c>
      <c r="H33" s="80">
        <v>33</v>
      </c>
      <c r="I33" s="80">
        <v>44</v>
      </c>
      <c r="J33" s="80">
        <v>60</v>
      </c>
      <c r="K33" s="80">
        <v>0</v>
      </c>
      <c r="L33" s="80">
        <v>0</v>
      </c>
      <c r="M33" s="80">
        <v>0</v>
      </c>
      <c r="N33" s="82">
        <f>LARGE(E33:M33,1)+LARGE(E33:M33,2)+LARGE(E33:M33,3)+LARGE(E33:M33,4)+LARGE(E33:M33,5)</f>
        <v>241</v>
      </c>
    </row>
    <row r="34" spans="1:14" x14ac:dyDescent="0.3">
      <c r="A34" s="36">
        <v>6</v>
      </c>
      <c r="B34" s="76">
        <f>IF(COUNTIF($A$29:$A$44, A34)&gt;1, A34 &amp; "/" &amp; COUNTIF($A$29:$A$44, A34), A34)</f>
        <v>6</v>
      </c>
      <c r="C34" s="77" t="s">
        <v>72</v>
      </c>
      <c r="D34" s="78">
        <v>1961</v>
      </c>
      <c r="E34" s="109">
        <v>40</v>
      </c>
      <c r="F34" s="80">
        <v>0</v>
      </c>
      <c r="G34" s="80">
        <v>0</v>
      </c>
      <c r="H34" s="80">
        <v>88</v>
      </c>
      <c r="I34" s="80">
        <v>0</v>
      </c>
      <c r="J34" s="80">
        <v>100</v>
      </c>
      <c r="K34" s="80">
        <v>0</v>
      </c>
      <c r="L34" s="80">
        <v>0</v>
      </c>
      <c r="M34" s="80">
        <v>0</v>
      </c>
      <c r="N34" s="111">
        <f>LARGE(E34:M34,1)+LARGE(E34:M34,2)+LARGE(E34:M34,3)+LARGE(E34:M34,4)+LARGE(E34:M34,5)</f>
        <v>228</v>
      </c>
    </row>
    <row r="35" spans="1:14" x14ac:dyDescent="0.3">
      <c r="A35" s="36">
        <v>7</v>
      </c>
      <c r="B35" s="76">
        <f>IF(COUNTIF($A$29:$A$44, A35)&gt;1, A35 &amp; "/" &amp; COUNTIF($A$29:$A$44, A35), A35)</f>
        <v>7</v>
      </c>
      <c r="C35" s="77" t="s">
        <v>71</v>
      </c>
      <c r="D35" s="78">
        <v>1961</v>
      </c>
      <c r="E35" s="109">
        <v>80</v>
      </c>
      <c r="F35" s="80">
        <v>0</v>
      </c>
      <c r="G35" s="80">
        <v>40</v>
      </c>
      <c r="H35" s="80">
        <v>66</v>
      </c>
      <c r="I35" s="80">
        <v>0</v>
      </c>
      <c r="J35" s="80">
        <v>40</v>
      </c>
      <c r="K35" s="80">
        <v>0</v>
      </c>
      <c r="L35" s="80">
        <v>0</v>
      </c>
      <c r="M35" s="80">
        <v>0</v>
      </c>
      <c r="N35" s="111">
        <f>LARGE(E35:M35,1)+LARGE(E35:M35,2)+LARGE(E35:M35,3)+LARGE(E35:M35,4)+LARGE(E35:M35,5)</f>
        <v>226</v>
      </c>
    </row>
    <row r="36" spans="1:14" x14ac:dyDescent="0.3">
      <c r="A36" s="36">
        <v>8</v>
      </c>
      <c r="B36" s="76" t="s">
        <v>73</v>
      </c>
      <c r="C36" s="107" t="s">
        <v>74</v>
      </c>
      <c r="D36" s="108">
        <v>1952</v>
      </c>
      <c r="E36" s="109">
        <v>0</v>
      </c>
      <c r="F36" s="80">
        <v>44</v>
      </c>
      <c r="G36" s="80">
        <v>0</v>
      </c>
      <c r="H36" s="80">
        <v>44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111">
        <f>LARGE(E36:M36,1)+LARGE(E36:M36,2)+LARGE(E36:M36,3)+LARGE(E36:M36,4)+LARGE(E36:M36,5)</f>
        <v>88</v>
      </c>
    </row>
    <row r="37" spans="1:14" x14ac:dyDescent="0.3">
      <c r="A37" s="36">
        <v>9</v>
      </c>
      <c r="B37" s="76" t="s">
        <v>73</v>
      </c>
      <c r="C37" s="77" t="s">
        <v>75</v>
      </c>
      <c r="D37" s="78">
        <v>1957</v>
      </c>
      <c r="E37" s="109">
        <v>0</v>
      </c>
      <c r="F37" s="80">
        <v>88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111">
        <f>LARGE(E37:M37,1)+LARGE(E37:M37,2)+LARGE(E37:M37,3)+LARGE(E37:M37,4)+LARGE(E37:M37,5)</f>
        <v>88</v>
      </c>
    </row>
    <row r="38" spans="1:14" x14ac:dyDescent="0.3">
      <c r="A38" s="36">
        <v>10</v>
      </c>
      <c r="B38" s="76" t="s">
        <v>76</v>
      </c>
      <c r="C38" s="77" t="s">
        <v>77</v>
      </c>
      <c r="D38" s="78">
        <v>1962</v>
      </c>
      <c r="E38" s="109">
        <v>0</v>
      </c>
      <c r="F38" s="80">
        <v>0</v>
      </c>
      <c r="G38" s="80">
        <v>40</v>
      </c>
      <c r="H38" s="80">
        <v>44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111">
        <f>LARGE(E38:M38,1)+LARGE(E38:M38,2)+LARGE(E38:M38,3)+LARGE(E38:M38,4)+LARGE(E38:M38,5)</f>
        <v>84</v>
      </c>
    </row>
    <row r="39" spans="1:14" x14ac:dyDescent="0.3">
      <c r="A39" s="36">
        <v>11</v>
      </c>
      <c r="B39" s="76" t="s">
        <v>76</v>
      </c>
      <c r="C39" s="112" t="s">
        <v>78</v>
      </c>
      <c r="D39" s="113">
        <v>1960</v>
      </c>
      <c r="E39" s="109">
        <v>40</v>
      </c>
      <c r="F39" s="80">
        <v>0</v>
      </c>
      <c r="G39" s="80">
        <v>0</v>
      </c>
      <c r="H39" s="80">
        <v>44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111">
        <f>LARGE(E39:M39,1)+LARGE(E39:M39,2)+LARGE(E39:M39,3)+LARGE(E39:M39,4)+LARGE(E39:M39,5)</f>
        <v>84</v>
      </c>
    </row>
    <row r="40" spans="1:14" x14ac:dyDescent="0.3">
      <c r="A40" s="36">
        <v>12</v>
      </c>
      <c r="B40" s="76" t="s">
        <v>79</v>
      </c>
      <c r="C40" s="77" t="s">
        <v>80</v>
      </c>
      <c r="D40" s="110">
        <v>1958</v>
      </c>
      <c r="E40" s="109">
        <v>30</v>
      </c>
      <c r="F40" s="80">
        <v>0</v>
      </c>
      <c r="G40" s="80">
        <v>0</v>
      </c>
      <c r="H40" s="81">
        <v>33</v>
      </c>
      <c r="I40" s="81">
        <v>0</v>
      </c>
      <c r="J40" s="81">
        <v>0</v>
      </c>
      <c r="K40" s="81">
        <v>0</v>
      </c>
      <c r="L40" s="81">
        <v>0</v>
      </c>
      <c r="M40" s="81">
        <v>0</v>
      </c>
      <c r="N40" s="82">
        <f>LARGE(E40:M40,1)+LARGE(E40:M40,2)+LARGE(E40:M40,3)+LARGE(E40:M40,4)+LARGE(E40:M40,5)</f>
        <v>63</v>
      </c>
    </row>
    <row r="41" spans="1:14" x14ac:dyDescent="0.3">
      <c r="A41" s="36">
        <v>13</v>
      </c>
      <c r="B41" s="76" t="s">
        <v>81</v>
      </c>
      <c r="C41" s="84" t="s">
        <v>82</v>
      </c>
      <c r="D41" s="85">
        <v>1957</v>
      </c>
      <c r="E41" s="109">
        <v>0</v>
      </c>
      <c r="F41" s="80">
        <v>44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2">
        <f>LARGE(E41:M41,1)+LARGE(E41:M41,2)+LARGE(E41:M41,3)+LARGE(E41:M41,4)+LARGE(E41:M41,5)</f>
        <v>44</v>
      </c>
    </row>
    <row r="42" spans="1:14" x14ac:dyDescent="0.3">
      <c r="A42" s="36">
        <v>14</v>
      </c>
      <c r="B42" s="76" t="s">
        <v>83</v>
      </c>
      <c r="C42" s="84" t="s">
        <v>84</v>
      </c>
      <c r="D42" s="85">
        <v>1960</v>
      </c>
      <c r="E42" s="109">
        <v>0</v>
      </c>
      <c r="F42" s="80">
        <v>0</v>
      </c>
      <c r="G42" s="80">
        <v>40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2">
        <f>LARGE(E42:M42,1)+LARGE(E42:M42,2)+LARGE(E42:M42,3)+LARGE(E42:M42,4)+LARGE(E42:M42,5)</f>
        <v>40</v>
      </c>
    </row>
    <row r="43" spans="1:14" x14ac:dyDescent="0.3">
      <c r="A43" s="36">
        <v>15</v>
      </c>
      <c r="B43" s="76" t="s">
        <v>83</v>
      </c>
      <c r="C43" s="77" t="s">
        <v>85</v>
      </c>
      <c r="D43" s="78">
        <v>1960</v>
      </c>
      <c r="E43" s="109">
        <v>40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2">
        <f>LARGE(E43:M43,1)+LARGE(E43:M43,2)+LARGE(E43:M43,3)+LARGE(E43:M43,4)+LARGE(E43:M43,5)</f>
        <v>40</v>
      </c>
    </row>
    <row r="44" spans="1:14" x14ac:dyDescent="0.3">
      <c r="A44" s="36">
        <v>16</v>
      </c>
      <c r="B44" s="88" t="s">
        <v>86</v>
      </c>
      <c r="C44" s="89" t="s">
        <v>87</v>
      </c>
      <c r="D44" s="90">
        <v>1955</v>
      </c>
      <c r="E44" s="91">
        <v>0</v>
      </c>
      <c r="F44" s="92">
        <v>0</v>
      </c>
      <c r="G44" s="92">
        <v>0</v>
      </c>
      <c r="H44" s="92">
        <v>33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4">
        <f>LARGE(E44:M44,1)+LARGE(E44:M44,2)+LARGE(E44:M44,3)+LARGE(E44:M44,4)+LARGE(E44:M44,5)</f>
        <v>33</v>
      </c>
    </row>
    <row r="46" spans="1:14" x14ac:dyDescent="0.3">
      <c r="B46" s="69" t="s">
        <v>42</v>
      </c>
      <c r="C46" s="70" t="s">
        <v>88</v>
      </c>
      <c r="D46" s="71" t="s">
        <v>44</v>
      </c>
      <c r="E46" s="72">
        <v>1</v>
      </c>
      <c r="F46" s="73">
        <v>2</v>
      </c>
      <c r="G46" s="73">
        <v>3</v>
      </c>
      <c r="H46" s="73">
        <v>4</v>
      </c>
      <c r="I46" s="73">
        <v>5</v>
      </c>
      <c r="J46" s="73">
        <v>6</v>
      </c>
      <c r="K46" s="73">
        <v>7</v>
      </c>
      <c r="L46" s="74">
        <v>8</v>
      </c>
      <c r="M46" s="73">
        <v>9</v>
      </c>
      <c r="N46" s="75" t="s">
        <v>45</v>
      </c>
    </row>
    <row r="47" spans="1:14" x14ac:dyDescent="0.3">
      <c r="A47" s="36">
        <f t="shared" ref="A47:A52" si="2">_xlfn.RANK.EQ(N47, $N$47:$N$52)</f>
        <v>1</v>
      </c>
      <c r="B47" s="103" t="s">
        <v>46</v>
      </c>
      <c r="C47" s="77" t="s">
        <v>89</v>
      </c>
      <c r="D47" s="110">
        <v>1956</v>
      </c>
      <c r="E47" s="106">
        <v>80</v>
      </c>
      <c r="F47" s="80">
        <v>0</v>
      </c>
      <c r="G47" s="80">
        <v>100</v>
      </c>
      <c r="H47" s="80">
        <v>110</v>
      </c>
      <c r="I47" s="80">
        <v>110</v>
      </c>
      <c r="J47" s="80">
        <v>100</v>
      </c>
      <c r="K47" s="80">
        <v>0</v>
      </c>
      <c r="L47" s="80">
        <v>0</v>
      </c>
      <c r="M47" s="80">
        <v>0</v>
      </c>
      <c r="N47" s="82">
        <f t="shared" ref="N47:N52" si="3">LARGE(E47:M47,1)+LARGE(E47:M47,2)+LARGE(E47:M47,3)+LARGE(E47:M47,4)+LARGE(E47:M47,5)</f>
        <v>500</v>
      </c>
    </row>
    <row r="48" spans="1:14" x14ac:dyDescent="0.3">
      <c r="A48" s="36">
        <f t="shared" si="2"/>
        <v>2</v>
      </c>
      <c r="B48" s="114" t="s">
        <v>48</v>
      </c>
      <c r="C48" s="107" t="s">
        <v>90</v>
      </c>
      <c r="D48" s="108">
        <v>1953</v>
      </c>
      <c r="E48" s="109">
        <v>100</v>
      </c>
      <c r="F48" s="80">
        <v>110</v>
      </c>
      <c r="G48" s="80">
        <v>80</v>
      </c>
      <c r="H48" s="80">
        <v>88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2">
        <f t="shared" si="3"/>
        <v>378</v>
      </c>
    </row>
    <row r="49" spans="1:14" x14ac:dyDescent="0.3">
      <c r="A49" s="36">
        <f t="shared" si="2"/>
        <v>3</v>
      </c>
      <c r="B49" s="76" t="s">
        <v>54</v>
      </c>
      <c r="C49" s="107" t="s">
        <v>91</v>
      </c>
      <c r="D49" s="108">
        <v>1944</v>
      </c>
      <c r="E49" s="115">
        <v>40</v>
      </c>
      <c r="F49" s="80">
        <v>88</v>
      </c>
      <c r="G49" s="81">
        <v>60</v>
      </c>
      <c r="H49" s="81">
        <v>0</v>
      </c>
      <c r="I49" s="81">
        <v>0</v>
      </c>
      <c r="J49" s="81">
        <v>0</v>
      </c>
      <c r="K49" s="81">
        <v>0</v>
      </c>
      <c r="L49" s="81">
        <v>0</v>
      </c>
      <c r="M49" s="81">
        <v>0</v>
      </c>
      <c r="N49" s="82">
        <f t="shared" si="3"/>
        <v>188</v>
      </c>
    </row>
    <row r="50" spans="1:14" x14ac:dyDescent="0.3">
      <c r="A50" s="36">
        <f t="shared" si="2"/>
        <v>4</v>
      </c>
      <c r="B50" s="76" t="s">
        <v>32</v>
      </c>
      <c r="C50" s="77" t="s">
        <v>92</v>
      </c>
      <c r="D50" s="110">
        <v>1956</v>
      </c>
      <c r="E50" s="109">
        <v>40</v>
      </c>
      <c r="F50" s="80">
        <v>0</v>
      </c>
      <c r="G50" s="80">
        <v>70</v>
      </c>
      <c r="H50" s="80">
        <v>77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2">
        <f t="shared" si="3"/>
        <v>187</v>
      </c>
    </row>
    <row r="51" spans="1:14" x14ac:dyDescent="0.3">
      <c r="A51" s="36">
        <f t="shared" si="2"/>
        <v>5</v>
      </c>
      <c r="B51" s="76" t="s">
        <v>57</v>
      </c>
      <c r="C51" s="77" t="s">
        <v>93</v>
      </c>
      <c r="D51" s="110">
        <v>1953</v>
      </c>
      <c r="E51" s="109">
        <v>60</v>
      </c>
      <c r="F51" s="80">
        <v>0</v>
      </c>
      <c r="G51" s="80">
        <v>0</v>
      </c>
      <c r="H51" s="80">
        <v>0</v>
      </c>
      <c r="I51" s="80">
        <v>0</v>
      </c>
      <c r="J51" s="80">
        <v>80</v>
      </c>
      <c r="K51" s="80">
        <v>0</v>
      </c>
      <c r="L51" s="80">
        <v>0</v>
      </c>
      <c r="M51" s="80">
        <v>0</v>
      </c>
      <c r="N51" s="111">
        <f t="shared" si="3"/>
        <v>140</v>
      </c>
    </row>
    <row r="52" spans="1:14" x14ac:dyDescent="0.3">
      <c r="A52" s="36">
        <f t="shared" si="2"/>
        <v>6</v>
      </c>
      <c r="B52" s="88" t="s">
        <v>50</v>
      </c>
      <c r="C52" s="116" t="s">
        <v>94</v>
      </c>
      <c r="D52" s="117">
        <v>1953</v>
      </c>
      <c r="E52" s="118">
        <v>60</v>
      </c>
      <c r="F52" s="92">
        <v>0</v>
      </c>
      <c r="G52" s="92">
        <v>0</v>
      </c>
      <c r="H52" s="92">
        <v>66</v>
      </c>
      <c r="I52" s="92">
        <v>0</v>
      </c>
      <c r="J52" s="92">
        <v>0</v>
      </c>
      <c r="K52" s="92">
        <v>0</v>
      </c>
      <c r="L52" s="92">
        <v>0</v>
      </c>
      <c r="M52" s="92">
        <v>0</v>
      </c>
      <c r="N52" s="94">
        <f t="shared" si="3"/>
        <v>126</v>
      </c>
    </row>
    <row r="54" spans="1:14" x14ac:dyDescent="0.3">
      <c r="B54" s="69" t="s">
        <v>42</v>
      </c>
      <c r="C54" s="70" t="s">
        <v>95</v>
      </c>
      <c r="D54" s="71" t="s">
        <v>44</v>
      </c>
      <c r="E54" s="72">
        <v>1</v>
      </c>
      <c r="F54" s="73">
        <v>2</v>
      </c>
      <c r="G54" s="73">
        <v>3</v>
      </c>
      <c r="H54" s="73">
        <v>4</v>
      </c>
      <c r="I54" s="73">
        <v>5</v>
      </c>
      <c r="J54" s="73">
        <v>6</v>
      </c>
      <c r="K54" s="73">
        <v>7</v>
      </c>
      <c r="L54" s="74">
        <v>8</v>
      </c>
      <c r="M54" s="73">
        <v>9</v>
      </c>
      <c r="N54" s="75" t="s">
        <v>45</v>
      </c>
    </row>
    <row r="55" spans="1:14" x14ac:dyDescent="0.3">
      <c r="A55" s="36">
        <v>1</v>
      </c>
      <c r="B55" s="119" t="s">
        <v>46</v>
      </c>
      <c r="C55" s="104" t="s">
        <v>96</v>
      </c>
      <c r="D55" s="120">
        <v>1947</v>
      </c>
      <c r="E55" s="80">
        <v>80</v>
      </c>
      <c r="F55" s="80">
        <v>88</v>
      </c>
      <c r="G55" s="80">
        <v>0</v>
      </c>
      <c r="H55" s="80">
        <v>88</v>
      </c>
      <c r="I55" s="80">
        <v>110</v>
      </c>
      <c r="J55" s="80">
        <v>80</v>
      </c>
      <c r="K55" s="80">
        <v>0</v>
      </c>
      <c r="L55" s="80">
        <v>0</v>
      </c>
      <c r="M55" s="121">
        <v>0</v>
      </c>
      <c r="N55" s="122">
        <f t="shared" ref="N55:N62" si="4">LARGE(E55:M55,1)+LARGE(E55:M55,2)+LARGE(E55:M55,3)+LARGE(E55:M55,4)+LARGE(E55:M55,5)</f>
        <v>446</v>
      </c>
    </row>
    <row r="56" spans="1:14" x14ac:dyDescent="0.3">
      <c r="A56" s="36">
        <v>2</v>
      </c>
      <c r="B56" s="123" t="s">
        <v>48</v>
      </c>
      <c r="C56" s="107" t="s">
        <v>97</v>
      </c>
      <c r="D56" s="108">
        <v>1948</v>
      </c>
      <c r="E56" s="80">
        <v>0</v>
      </c>
      <c r="F56" s="80">
        <v>110</v>
      </c>
      <c r="G56" s="80">
        <v>70</v>
      </c>
      <c r="H56" s="80">
        <v>66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2">
        <f t="shared" si="4"/>
        <v>246</v>
      </c>
    </row>
    <row r="57" spans="1:14" x14ac:dyDescent="0.3">
      <c r="A57" s="36">
        <v>3</v>
      </c>
      <c r="B57" s="123" t="s">
        <v>54</v>
      </c>
      <c r="C57" s="107" t="s">
        <v>98</v>
      </c>
      <c r="D57" s="108">
        <v>1942</v>
      </c>
      <c r="E57" s="80">
        <v>0</v>
      </c>
      <c r="F57" s="80">
        <v>0</v>
      </c>
      <c r="G57" s="80">
        <v>100</v>
      </c>
      <c r="H57" s="80">
        <v>0</v>
      </c>
      <c r="I57" s="80">
        <v>0</v>
      </c>
      <c r="J57" s="80">
        <v>100</v>
      </c>
      <c r="K57" s="80">
        <v>0</v>
      </c>
      <c r="L57" s="80">
        <v>0</v>
      </c>
      <c r="M57" s="80">
        <v>0</v>
      </c>
      <c r="N57" s="82">
        <f t="shared" si="4"/>
        <v>200</v>
      </c>
    </row>
    <row r="58" spans="1:14" x14ac:dyDescent="0.3">
      <c r="A58" s="36">
        <v>4</v>
      </c>
      <c r="B58" s="76" t="s">
        <v>99</v>
      </c>
      <c r="C58" s="107" t="s">
        <v>100</v>
      </c>
      <c r="D58" s="108">
        <v>1949</v>
      </c>
      <c r="E58" s="115">
        <v>0</v>
      </c>
      <c r="F58" s="80">
        <v>0</v>
      </c>
      <c r="G58" s="80">
        <v>80</v>
      </c>
      <c r="H58" s="80">
        <v>110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2">
        <f t="shared" si="4"/>
        <v>190</v>
      </c>
    </row>
    <row r="59" spans="1:14" x14ac:dyDescent="0.3">
      <c r="A59" s="36">
        <v>5</v>
      </c>
      <c r="B59" s="123" t="s">
        <v>99</v>
      </c>
      <c r="C59" s="107" t="s">
        <v>101</v>
      </c>
      <c r="D59" s="108">
        <v>1950</v>
      </c>
      <c r="E59" s="80">
        <v>100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1">
        <v>0</v>
      </c>
      <c r="N59" s="82">
        <f t="shared" si="4"/>
        <v>100</v>
      </c>
    </row>
    <row r="60" spans="1:14" x14ac:dyDescent="0.3">
      <c r="A60" s="36">
        <v>6</v>
      </c>
      <c r="B60" s="123" t="s">
        <v>50</v>
      </c>
      <c r="C60" s="107" t="s">
        <v>91</v>
      </c>
      <c r="D60" s="108">
        <v>1944</v>
      </c>
      <c r="E60" s="80">
        <v>0</v>
      </c>
      <c r="F60" s="80">
        <v>0</v>
      </c>
      <c r="G60" s="81">
        <v>0</v>
      </c>
      <c r="H60" s="81">
        <v>77</v>
      </c>
      <c r="I60" s="81">
        <v>0</v>
      </c>
      <c r="J60" s="81">
        <v>0</v>
      </c>
      <c r="K60" s="81">
        <v>0</v>
      </c>
      <c r="L60" s="81">
        <v>0</v>
      </c>
      <c r="M60" s="81">
        <v>0</v>
      </c>
      <c r="N60" s="82">
        <f t="shared" si="4"/>
        <v>77</v>
      </c>
    </row>
    <row r="61" spans="1:14" x14ac:dyDescent="0.3">
      <c r="A61" s="36">
        <v>7</v>
      </c>
      <c r="B61" s="123" t="s">
        <v>62</v>
      </c>
      <c r="C61" s="107" t="s">
        <v>102</v>
      </c>
      <c r="D61" s="108">
        <v>1951</v>
      </c>
      <c r="E61" s="80">
        <v>60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2">
        <f t="shared" si="4"/>
        <v>60</v>
      </c>
    </row>
    <row r="62" spans="1:14" x14ac:dyDescent="0.3">
      <c r="A62" s="36">
        <v>8</v>
      </c>
      <c r="B62" s="88" t="s">
        <v>62</v>
      </c>
      <c r="C62" s="89" t="s">
        <v>103</v>
      </c>
      <c r="D62" s="124">
        <v>1951</v>
      </c>
      <c r="E62" s="125">
        <v>60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4">
        <f t="shared" si="4"/>
        <v>60</v>
      </c>
    </row>
    <row r="64" spans="1:14" x14ac:dyDescent="0.3">
      <c r="B64" s="69" t="s">
        <v>42</v>
      </c>
      <c r="C64" s="70" t="s">
        <v>104</v>
      </c>
      <c r="D64" s="71" t="s">
        <v>44</v>
      </c>
      <c r="E64" s="72">
        <v>1</v>
      </c>
      <c r="F64" s="73">
        <v>2</v>
      </c>
      <c r="G64" s="73">
        <v>3</v>
      </c>
      <c r="H64" s="73">
        <v>4</v>
      </c>
      <c r="I64" s="73">
        <v>5</v>
      </c>
      <c r="J64" s="73">
        <v>6</v>
      </c>
      <c r="K64" s="73">
        <v>7</v>
      </c>
      <c r="L64" s="74">
        <v>8</v>
      </c>
      <c r="M64" s="73">
        <v>9</v>
      </c>
      <c r="N64" s="75" t="s">
        <v>45</v>
      </c>
    </row>
    <row r="65" spans="1:14" x14ac:dyDescent="0.3">
      <c r="A65" s="36">
        <f>_xlfn.RANK.EQ(N65, $N$65:$N$67)</f>
        <v>1</v>
      </c>
      <c r="B65" s="126" t="s">
        <v>46</v>
      </c>
      <c r="C65" s="104" t="s">
        <v>105</v>
      </c>
      <c r="D65" s="110">
        <v>1943</v>
      </c>
      <c r="E65" s="80">
        <v>100</v>
      </c>
      <c r="F65" s="80">
        <v>0</v>
      </c>
      <c r="G65" s="80">
        <v>80</v>
      </c>
      <c r="H65" s="80">
        <v>110</v>
      </c>
      <c r="I65" s="80">
        <v>0</v>
      </c>
      <c r="J65" s="80">
        <v>100</v>
      </c>
      <c r="K65" s="80">
        <v>0</v>
      </c>
      <c r="L65" s="80">
        <v>0</v>
      </c>
      <c r="M65" s="127">
        <v>0</v>
      </c>
      <c r="N65" s="122">
        <f>LARGE(E65:M65,1)+LARGE(E65:M65,2)+LARGE(E65:M65,3)+LARGE(E65:M65,4)+LARGE(E65:M65,5)</f>
        <v>390</v>
      </c>
    </row>
    <row r="66" spans="1:14" x14ac:dyDescent="0.3">
      <c r="A66" s="36">
        <f>_xlfn.RANK.EQ(N66, $N$65:$N$67)</f>
        <v>2</v>
      </c>
      <c r="B66" s="128" t="s">
        <v>48</v>
      </c>
      <c r="C66" s="107" t="s">
        <v>106</v>
      </c>
      <c r="D66" s="108">
        <v>1942</v>
      </c>
      <c r="E66" s="80">
        <v>0</v>
      </c>
      <c r="F66" s="80">
        <v>110</v>
      </c>
      <c r="G66" s="80">
        <v>60</v>
      </c>
      <c r="H66" s="80">
        <v>88</v>
      </c>
      <c r="I66" s="80">
        <v>0</v>
      </c>
      <c r="J66" s="80">
        <v>80</v>
      </c>
      <c r="K66" s="80">
        <v>0</v>
      </c>
      <c r="L66" s="80">
        <v>0</v>
      </c>
      <c r="M66" s="81">
        <v>0</v>
      </c>
      <c r="N66" s="82">
        <f>LARGE(E66:M66,1)+LARGE(E66:M66,2)+LARGE(E66:M66,3)+LARGE(E66:M66,4)+LARGE(E66:M66,5)</f>
        <v>338</v>
      </c>
    </row>
    <row r="67" spans="1:14" x14ac:dyDescent="0.3">
      <c r="A67" s="36">
        <f>_xlfn.RANK.EQ(N67, $N$65:$N$67)</f>
        <v>3</v>
      </c>
      <c r="B67" s="129" t="s">
        <v>48</v>
      </c>
      <c r="C67" s="130" t="s">
        <v>107</v>
      </c>
      <c r="D67" s="131">
        <v>1942</v>
      </c>
      <c r="E67" s="132">
        <v>0</v>
      </c>
      <c r="F67" s="132">
        <v>0</v>
      </c>
      <c r="G67" s="132">
        <v>100</v>
      </c>
      <c r="H67" s="132">
        <v>0</v>
      </c>
      <c r="I67" s="132">
        <v>0</v>
      </c>
      <c r="J67" s="132">
        <v>0</v>
      </c>
      <c r="K67" s="132">
        <v>0</v>
      </c>
      <c r="L67" s="132">
        <v>0</v>
      </c>
      <c r="M67" s="132">
        <v>0</v>
      </c>
      <c r="N67" s="133">
        <f>LARGE(E67:M67,1)+LARGE(E67:M67,2)+LARGE(E67:M67,3)+LARGE(E67:M67,4)+LARGE(E67:M67,5)</f>
        <v>100</v>
      </c>
    </row>
    <row r="69" spans="1:14" x14ac:dyDescent="0.3">
      <c r="B69" s="69" t="s">
        <v>42</v>
      </c>
      <c r="C69" s="70" t="s">
        <v>108</v>
      </c>
      <c r="D69" s="71" t="s">
        <v>44</v>
      </c>
      <c r="E69" s="72">
        <v>1</v>
      </c>
      <c r="F69" s="73">
        <v>2</v>
      </c>
      <c r="G69" s="73">
        <v>3</v>
      </c>
      <c r="H69" s="73">
        <v>4</v>
      </c>
      <c r="I69" s="73">
        <v>5</v>
      </c>
      <c r="J69" s="73">
        <v>6</v>
      </c>
      <c r="K69" s="73">
        <v>7</v>
      </c>
      <c r="L69" s="74">
        <v>8</v>
      </c>
      <c r="M69" s="73">
        <v>9</v>
      </c>
      <c r="N69" s="75" t="s">
        <v>45</v>
      </c>
    </row>
    <row r="70" spans="1:14" x14ac:dyDescent="0.3">
      <c r="A70" s="36">
        <f>_xlfn.RANK.EQ(N70, $N$70:$N$70)</f>
        <v>1</v>
      </c>
      <c r="B70" s="134" t="s">
        <v>46</v>
      </c>
      <c r="C70" s="135" t="s">
        <v>109</v>
      </c>
      <c r="D70" s="136">
        <v>1941</v>
      </c>
      <c r="E70" s="137">
        <v>100</v>
      </c>
      <c r="F70" s="137">
        <v>110</v>
      </c>
      <c r="G70" s="137">
        <v>100</v>
      </c>
      <c r="H70" s="137">
        <v>110</v>
      </c>
      <c r="I70" s="137">
        <v>0</v>
      </c>
      <c r="J70" s="137">
        <v>100</v>
      </c>
      <c r="K70" s="137">
        <v>0</v>
      </c>
      <c r="L70" s="137">
        <v>0</v>
      </c>
      <c r="M70" s="138">
        <v>0</v>
      </c>
      <c r="N70" s="139">
        <f>LARGE(E70:M70,1)+LARGE(E70:M70,2)+LARGE(E70:M70,3)+LARGE(E70:M70,4)+LARGE(E70:M70,5)</f>
        <v>520</v>
      </c>
    </row>
  </sheetData>
  <sortState xmlns:xlrd2="http://schemas.microsoft.com/office/spreadsheetml/2017/richdata2" ref="C29:N44">
    <sortCondition descending="1" ref="N29:N44"/>
    <sortCondition ref="C29:C44"/>
  </sortState>
  <conditionalFormatting sqref="E13:M15 E18:M26 E29:M44">
    <cfRule type="cellIs" dxfId="11" priority="2" operator="equal">
      <formula>0</formula>
    </cfRule>
    <cfRule type="cellIs" dxfId="10" priority="3" operator="equal">
      <formula>50</formula>
    </cfRule>
  </conditionalFormatting>
  <conditionalFormatting sqref="E47:M52">
    <cfRule type="cellIs" dxfId="9" priority="4" operator="equal">
      <formula>0</formula>
    </cfRule>
    <cfRule type="cellIs" dxfId="8" priority="5" operator="equal">
      <formula>50</formula>
    </cfRule>
  </conditionalFormatting>
  <conditionalFormatting sqref="E55:M62">
    <cfRule type="cellIs" dxfId="7" priority="6" operator="equal">
      <formula>0</formula>
    </cfRule>
    <cfRule type="cellIs" dxfId="6" priority="7" operator="equal">
      <formula>50</formula>
    </cfRule>
  </conditionalFormatting>
  <conditionalFormatting sqref="E65:M67">
    <cfRule type="cellIs" dxfId="5" priority="8" operator="equal">
      <formula>0</formula>
    </cfRule>
    <cfRule type="cellIs" dxfId="4" priority="9" operator="equal">
      <formula>50</formula>
    </cfRule>
  </conditionalFormatting>
  <conditionalFormatting sqref="E70:M70">
    <cfRule type="cellIs" dxfId="3" priority="10" operator="equal">
      <formula>0</formula>
    </cfRule>
    <cfRule type="cellIs" dxfId="2" priority="11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5CF4"/>
  </sheetPr>
  <dimension ref="A1:AA37"/>
  <sheetViews>
    <sheetView zoomScaleNormal="100" workbookViewId="0"/>
  </sheetViews>
  <sheetFormatPr defaultColWidth="8.6640625" defaultRowHeight="14.4" x14ac:dyDescent="0.3"/>
  <cols>
    <col min="1" max="1" width="5" style="16" customWidth="1"/>
    <col min="2" max="2" width="8.5546875" style="37" customWidth="1"/>
    <col min="3" max="3" width="21.33203125" style="38" customWidth="1"/>
    <col min="4" max="4" width="6.88671875" style="38" customWidth="1"/>
    <col min="5" max="13" width="4.5546875" style="29" customWidth="1"/>
    <col min="16" max="16" width="10.6640625" customWidth="1"/>
    <col min="254" max="254" width="2.88671875" customWidth="1"/>
    <col min="255" max="255" width="8.5546875" customWidth="1"/>
    <col min="256" max="256" width="21.33203125" customWidth="1"/>
    <col min="257" max="257" width="6.88671875" customWidth="1"/>
    <col min="258" max="268" width="4.5546875" customWidth="1"/>
    <col min="269" max="269" width="6.21875" customWidth="1"/>
    <col min="272" max="272" width="10.6640625" customWidth="1"/>
    <col min="510" max="510" width="2.88671875" customWidth="1"/>
    <col min="511" max="511" width="8.5546875" customWidth="1"/>
    <col min="512" max="512" width="21.33203125" customWidth="1"/>
    <col min="513" max="513" width="6.88671875" customWidth="1"/>
    <col min="514" max="524" width="4.5546875" customWidth="1"/>
    <col min="525" max="525" width="6.21875" customWidth="1"/>
    <col min="528" max="528" width="10.6640625" customWidth="1"/>
    <col min="766" max="766" width="2.88671875" customWidth="1"/>
    <col min="767" max="767" width="8.5546875" customWidth="1"/>
    <col min="768" max="768" width="21.33203125" customWidth="1"/>
    <col min="769" max="769" width="6.88671875" customWidth="1"/>
    <col min="770" max="780" width="4.5546875" customWidth="1"/>
    <col min="781" max="781" width="6.21875" customWidth="1"/>
    <col min="784" max="784" width="10.6640625" customWidth="1"/>
  </cols>
  <sheetData>
    <row r="1" spans="1:27" x14ac:dyDescent="0.3">
      <c r="N1" s="29"/>
    </row>
    <row r="2" spans="1:27" x14ac:dyDescent="0.3">
      <c r="A2" s="36"/>
      <c r="C2" s="39" t="s">
        <v>25</v>
      </c>
      <c r="D2" s="40">
        <v>1</v>
      </c>
      <c r="E2" s="41" t="s">
        <v>26</v>
      </c>
      <c r="F2" s="42"/>
      <c r="G2" s="42"/>
      <c r="H2" s="42"/>
      <c r="I2" s="42"/>
      <c r="J2" s="42"/>
      <c r="K2" s="42"/>
      <c r="L2" s="42"/>
      <c r="M2" s="42"/>
      <c r="N2" s="43"/>
      <c r="O2" s="29"/>
      <c r="P2" s="44"/>
      <c r="Q2" s="45"/>
      <c r="S2" s="29"/>
      <c r="T2" s="29"/>
      <c r="U2" s="29"/>
      <c r="V2" s="29"/>
      <c r="W2" s="29"/>
      <c r="X2" s="29"/>
      <c r="Y2" s="29"/>
      <c r="Z2" s="29"/>
      <c r="AA2" s="29"/>
    </row>
    <row r="3" spans="1:27" x14ac:dyDescent="0.3">
      <c r="A3" s="36"/>
      <c r="C3" s="46" t="s">
        <v>27</v>
      </c>
      <c r="D3" s="47">
        <v>2</v>
      </c>
      <c r="E3" s="48" t="s">
        <v>28</v>
      </c>
      <c r="F3" s="49"/>
      <c r="G3" s="49"/>
      <c r="H3" s="49"/>
      <c r="I3" s="49"/>
      <c r="J3" s="49"/>
      <c r="K3" s="49"/>
      <c r="L3" s="49"/>
      <c r="M3" s="49"/>
      <c r="N3" s="50"/>
      <c r="P3" s="51"/>
    </row>
    <row r="4" spans="1:27" x14ac:dyDescent="0.3">
      <c r="A4" s="36"/>
      <c r="C4" s="52" t="s">
        <v>29</v>
      </c>
      <c r="D4" s="53">
        <v>3</v>
      </c>
      <c r="E4" s="48" t="s">
        <v>30</v>
      </c>
      <c r="F4" s="49"/>
      <c r="G4" s="49"/>
      <c r="H4" s="49"/>
      <c r="I4" s="49"/>
      <c r="J4" s="49"/>
      <c r="K4" s="49"/>
      <c r="L4" s="49"/>
      <c r="M4" s="49"/>
      <c r="N4" s="50"/>
      <c r="P4" s="44"/>
      <c r="Q4" s="54"/>
    </row>
    <row r="5" spans="1:27" x14ac:dyDescent="0.3">
      <c r="A5" s="36"/>
      <c r="C5" s="52" t="s">
        <v>31</v>
      </c>
      <c r="D5" s="55" t="s">
        <v>32</v>
      </c>
      <c r="E5" s="56" t="s">
        <v>33</v>
      </c>
      <c r="F5" s="57"/>
      <c r="G5" s="49"/>
      <c r="H5" s="49"/>
      <c r="I5" s="49"/>
      <c r="J5" s="49"/>
      <c r="K5" s="49"/>
      <c r="L5" s="49"/>
      <c r="M5" s="49"/>
      <c r="N5" s="50"/>
      <c r="P5" s="51"/>
    </row>
    <row r="6" spans="1:27" x14ac:dyDescent="0.3">
      <c r="A6" s="36"/>
      <c r="C6" s="46" t="s">
        <v>34</v>
      </c>
      <c r="D6" s="47">
        <v>5</v>
      </c>
      <c r="E6" s="48" t="s">
        <v>35</v>
      </c>
      <c r="F6" s="49"/>
      <c r="G6" s="49"/>
      <c r="H6" s="49"/>
      <c r="I6" s="49"/>
      <c r="J6" s="49"/>
      <c r="K6" s="49"/>
      <c r="L6" s="49"/>
      <c r="M6" s="49"/>
      <c r="N6" s="50"/>
    </row>
    <row r="7" spans="1:27" x14ac:dyDescent="0.3">
      <c r="A7" s="36"/>
      <c r="C7" s="46" t="s">
        <v>36</v>
      </c>
      <c r="D7" s="47">
        <v>6</v>
      </c>
      <c r="E7" s="29" t="s">
        <v>37</v>
      </c>
      <c r="F7" s="49"/>
      <c r="G7" s="49"/>
      <c r="H7" s="49"/>
      <c r="I7" s="49"/>
      <c r="J7" s="49"/>
      <c r="K7" s="49"/>
      <c r="L7" s="49"/>
      <c r="M7" s="49"/>
      <c r="N7" s="50"/>
    </row>
    <row r="8" spans="1:27" x14ac:dyDescent="0.3">
      <c r="A8" s="36"/>
      <c r="C8" s="52" t="s">
        <v>38</v>
      </c>
      <c r="D8" s="53">
        <v>7</v>
      </c>
      <c r="E8" s="58" t="s">
        <v>39</v>
      </c>
      <c r="F8" s="49"/>
      <c r="G8" s="49"/>
      <c r="H8" s="49"/>
      <c r="I8" s="49"/>
      <c r="J8" s="49"/>
      <c r="K8" s="49"/>
      <c r="L8" s="49"/>
      <c r="M8" s="49"/>
      <c r="N8" s="50"/>
    </row>
    <row r="9" spans="1:27" x14ac:dyDescent="0.3">
      <c r="A9" s="36"/>
      <c r="C9" s="52">
        <v>46256</v>
      </c>
      <c r="D9" s="53">
        <v>8</v>
      </c>
      <c r="E9" s="58" t="s">
        <v>40</v>
      </c>
      <c r="F9" s="49"/>
      <c r="G9" s="49"/>
      <c r="H9" s="49"/>
      <c r="I9" s="49"/>
      <c r="J9" s="49"/>
      <c r="K9" s="49"/>
      <c r="L9" s="49"/>
      <c r="M9" s="49"/>
      <c r="N9" s="50"/>
      <c r="O9" s="29"/>
      <c r="P9" s="44"/>
      <c r="Q9" s="45"/>
      <c r="S9" s="29"/>
      <c r="T9" s="29"/>
      <c r="U9" s="29"/>
      <c r="V9" s="29"/>
      <c r="W9" s="29"/>
      <c r="X9" s="29"/>
      <c r="Y9" s="29"/>
      <c r="Z9" s="29"/>
      <c r="AA9" s="29"/>
    </row>
    <row r="10" spans="1:27" x14ac:dyDescent="0.3">
      <c r="A10" s="36"/>
      <c r="C10" s="59">
        <v>46257</v>
      </c>
      <c r="D10" s="60">
        <v>9</v>
      </c>
      <c r="E10" s="61" t="s">
        <v>41</v>
      </c>
      <c r="F10" s="62"/>
      <c r="G10" s="62"/>
      <c r="H10" s="62"/>
      <c r="I10" s="62"/>
      <c r="J10" s="62"/>
      <c r="K10" s="62"/>
      <c r="L10" s="62"/>
      <c r="M10" s="62"/>
      <c r="N10" s="63"/>
      <c r="O10" s="29"/>
      <c r="P10" s="44"/>
      <c r="Q10" s="45"/>
      <c r="S10" s="29"/>
      <c r="T10" s="29"/>
      <c r="U10" s="29"/>
      <c r="V10" s="29"/>
      <c r="W10" s="29"/>
      <c r="X10" s="29"/>
      <c r="Y10" s="29"/>
      <c r="Z10" s="29"/>
      <c r="AA10" s="29"/>
    </row>
    <row r="11" spans="1:27" x14ac:dyDescent="0.3">
      <c r="B11" s="64"/>
      <c r="C11" s="65"/>
      <c r="D11" s="66"/>
      <c r="E11" s="67"/>
      <c r="F11" s="68"/>
      <c r="G11" s="68"/>
      <c r="H11" s="68"/>
      <c r="I11" s="68"/>
      <c r="J11" s="68"/>
      <c r="K11" s="68"/>
      <c r="L11" s="68"/>
      <c r="M11" s="68"/>
    </row>
    <row r="12" spans="1:27" x14ac:dyDescent="0.3">
      <c r="B12" s="69" t="s">
        <v>42</v>
      </c>
      <c r="C12" s="70" t="s">
        <v>110</v>
      </c>
      <c r="D12" s="71" t="s">
        <v>44</v>
      </c>
      <c r="E12" s="72">
        <v>1</v>
      </c>
      <c r="F12" s="73">
        <v>2</v>
      </c>
      <c r="G12" s="73">
        <v>3</v>
      </c>
      <c r="H12" s="73">
        <v>4</v>
      </c>
      <c r="I12" s="73">
        <v>5</v>
      </c>
      <c r="J12" s="73">
        <v>6</v>
      </c>
      <c r="K12" s="73">
        <v>7</v>
      </c>
      <c r="L12" s="74">
        <v>8</v>
      </c>
      <c r="M12" s="73">
        <v>9</v>
      </c>
      <c r="N12" s="75" t="s">
        <v>45</v>
      </c>
    </row>
    <row r="13" spans="1:27" x14ac:dyDescent="0.3">
      <c r="A13" s="36">
        <f t="shared" ref="A13:A29" si="0">_xlfn.RANK.EQ(N13, $N$13:$N$29)</f>
        <v>1</v>
      </c>
      <c r="B13" s="140" t="s">
        <v>46</v>
      </c>
      <c r="C13" s="141" t="s">
        <v>69</v>
      </c>
      <c r="D13" s="105">
        <v>1961</v>
      </c>
      <c r="E13" s="142">
        <v>100</v>
      </c>
      <c r="F13" s="121">
        <v>88</v>
      </c>
      <c r="G13" s="121">
        <v>70</v>
      </c>
      <c r="H13" s="127">
        <v>88</v>
      </c>
      <c r="I13" s="127">
        <v>110</v>
      </c>
      <c r="J13" s="127">
        <v>60</v>
      </c>
      <c r="K13" s="127">
        <v>0</v>
      </c>
      <c r="L13" s="127">
        <v>0</v>
      </c>
      <c r="M13" s="127">
        <v>0</v>
      </c>
      <c r="N13" s="143">
        <f t="shared" ref="N13:N29" si="1">LARGE(E13:M13,1)+LARGE(E13:M13,2)+LARGE(E13:M13,3)+LARGE(E13:M13,4)+LARGE(E13:M13,5)</f>
        <v>456</v>
      </c>
    </row>
    <row r="14" spans="1:27" x14ac:dyDescent="0.3">
      <c r="A14" s="36">
        <f t="shared" si="0"/>
        <v>2</v>
      </c>
      <c r="B14" s="144" t="s">
        <v>48</v>
      </c>
      <c r="C14" s="145" t="s">
        <v>70</v>
      </c>
      <c r="D14" s="110">
        <v>1960</v>
      </c>
      <c r="E14" s="106">
        <v>0</v>
      </c>
      <c r="F14" s="80">
        <v>77</v>
      </c>
      <c r="G14" s="80">
        <v>80</v>
      </c>
      <c r="H14" s="81">
        <v>77</v>
      </c>
      <c r="I14" s="81">
        <v>88</v>
      </c>
      <c r="J14" s="81">
        <v>60</v>
      </c>
      <c r="K14" s="81">
        <v>0</v>
      </c>
      <c r="L14" s="81">
        <v>0</v>
      </c>
      <c r="M14" s="81">
        <v>0</v>
      </c>
      <c r="N14" s="146">
        <f t="shared" si="1"/>
        <v>382</v>
      </c>
    </row>
    <row r="15" spans="1:27" x14ac:dyDescent="0.3">
      <c r="A15" s="36">
        <f t="shared" si="0"/>
        <v>3</v>
      </c>
      <c r="B15" s="144" t="s">
        <v>54</v>
      </c>
      <c r="C15" s="145" t="s">
        <v>67</v>
      </c>
      <c r="D15" s="110">
        <v>1960</v>
      </c>
      <c r="E15" s="106">
        <v>100</v>
      </c>
      <c r="F15" s="80">
        <v>88</v>
      </c>
      <c r="G15" s="80">
        <v>60</v>
      </c>
      <c r="H15" s="81">
        <v>0</v>
      </c>
      <c r="I15" s="81">
        <v>110</v>
      </c>
      <c r="J15" s="81">
        <v>0</v>
      </c>
      <c r="K15" s="81">
        <v>0</v>
      </c>
      <c r="L15" s="81">
        <v>0</v>
      </c>
      <c r="M15" s="81">
        <v>0</v>
      </c>
      <c r="N15" s="146">
        <f t="shared" si="1"/>
        <v>358</v>
      </c>
    </row>
    <row r="16" spans="1:27" x14ac:dyDescent="0.3">
      <c r="A16" s="36">
        <f t="shared" si="0"/>
        <v>4</v>
      </c>
      <c r="B16" s="144" t="s">
        <v>32</v>
      </c>
      <c r="C16" s="145" t="s">
        <v>53</v>
      </c>
      <c r="D16" s="110">
        <v>1961</v>
      </c>
      <c r="E16" s="115">
        <v>0</v>
      </c>
      <c r="F16" s="80">
        <v>110</v>
      </c>
      <c r="G16" s="80">
        <v>0</v>
      </c>
      <c r="H16" s="81">
        <v>0</v>
      </c>
      <c r="I16" s="81">
        <v>0</v>
      </c>
      <c r="J16" s="81">
        <v>100</v>
      </c>
      <c r="K16" s="81">
        <v>0</v>
      </c>
      <c r="L16" s="81">
        <v>0</v>
      </c>
      <c r="M16" s="81">
        <v>0</v>
      </c>
      <c r="N16" s="146">
        <f t="shared" si="1"/>
        <v>210</v>
      </c>
    </row>
    <row r="17" spans="1:14" x14ac:dyDescent="0.3">
      <c r="A17" s="36">
        <f t="shared" si="0"/>
        <v>5</v>
      </c>
      <c r="B17" s="144" t="s">
        <v>57</v>
      </c>
      <c r="C17" s="145" t="s">
        <v>68</v>
      </c>
      <c r="D17" s="110">
        <v>1961</v>
      </c>
      <c r="E17" s="106"/>
      <c r="F17" s="80">
        <v>0</v>
      </c>
      <c r="G17" s="81">
        <v>0</v>
      </c>
      <c r="H17" s="81">
        <v>88</v>
      </c>
      <c r="I17" s="81">
        <v>0</v>
      </c>
      <c r="J17" s="81">
        <v>100</v>
      </c>
      <c r="K17" s="81">
        <v>0</v>
      </c>
      <c r="L17" s="81">
        <v>0</v>
      </c>
      <c r="M17" s="81">
        <v>0</v>
      </c>
      <c r="N17" s="146">
        <f t="shared" si="1"/>
        <v>188</v>
      </c>
    </row>
    <row r="18" spans="1:14" x14ac:dyDescent="0.3">
      <c r="A18" s="36">
        <f t="shared" si="0"/>
        <v>6</v>
      </c>
      <c r="B18" s="144" t="s">
        <v>50</v>
      </c>
      <c r="C18" s="84" t="s">
        <v>87</v>
      </c>
      <c r="D18" s="85">
        <v>1955</v>
      </c>
      <c r="E18" s="147">
        <v>0</v>
      </c>
      <c r="F18" s="87">
        <v>0</v>
      </c>
      <c r="G18" s="87">
        <v>80</v>
      </c>
      <c r="H18" s="97">
        <v>77</v>
      </c>
      <c r="I18" s="97">
        <v>0</v>
      </c>
      <c r="J18" s="97">
        <v>0</v>
      </c>
      <c r="K18" s="97">
        <v>0</v>
      </c>
      <c r="L18" s="97">
        <v>0</v>
      </c>
      <c r="M18" s="97">
        <v>0</v>
      </c>
      <c r="N18" s="82">
        <f t="shared" si="1"/>
        <v>157</v>
      </c>
    </row>
    <row r="19" spans="1:14" x14ac:dyDescent="0.3">
      <c r="A19" s="36">
        <f t="shared" si="0"/>
        <v>7</v>
      </c>
      <c r="B19" s="144" t="s">
        <v>111</v>
      </c>
      <c r="C19" s="84" t="s">
        <v>49</v>
      </c>
      <c r="D19" s="85">
        <v>1968</v>
      </c>
      <c r="E19" s="86">
        <v>0</v>
      </c>
      <c r="F19" s="87">
        <v>0</v>
      </c>
      <c r="G19" s="87">
        <v>0</v>
      </c>
      <c r="H19" s="87">
        <v>110</v>
      </c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82">
        <f t="shared" si="1"/>
        <v>110</v>
      </c>
    </row>
    <row r="20" spans="1:14" x14ac:dyDescent="0.3">
      <c r="A20" s="36">
        <f t="shared" si="0"/>
        <v>7</v>
      </c>
      <c r="B20" s="144" t="s">
        <v>111</v>
      </c>
      <c r="C20" s="148" t="s">
        <v>60</v>
      </c>
      <c r="D20" s="85">
        <v>1960</v>
      </c>
      <c r="E20" s="86">
        <v>0</v>
      </c>
      <c r="F20" s="87">
        <v>110</v>
      </c>
      <c r="G20" s="8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82">
        <f t="shared" si="1"/>
        <v>110</v>
      </c>
    </row>
    <row r="21" spans="1:14" x14ac:dyDescent="0.3">
      <c r="A21" s="36">
        <f t="shared" si="0"/>
        <v>7</v>
      </c>
      <c r="B21" s="144" t="s">
        <v>111</v>
      </c>
      <c r="C21" s="145" t="s">
        <v>64</v>
      </c>
      <c r="D21" s="110">
        <v>1964</v>
      </c>
      <c r="E21" s="106"/>
      <c r="F21" s="80">
        <v>0</v>
      </c>
      <c r="G21" s="81">
        <v>0</v>
      </c>
      <c r="H21" s="81">
        <v>110</v>
      </c>
      <c r="I21" s="81">
        <v>0</v>
      </c>
      <c r="J21" s="81">
        <v>0</v>
      </c>
      <c r="K21" s="81">
        <v>0</v>
      </c>
      <c r="L21" s="81">
        <v>0</v>
      </c>
      <c r="M21" s="81">
        <v>0</v>
      </c>
      <c r="N21" s="146">
        <f t="shared" si="1"/>
        <v>110</v>
      </c>
    </row>
    <row r="22" spans="1:14" x14ac:dyDescent="0.3">
      <c r="A22" s="36">
        <f t="shared" si="0"/>
        <v>10</v>
      </c>
      <c r="B22" s="144" t="s">
        <v>112</v>
      </c>
      <c r="C22" s="145" t="s">
        <v>113</v>
      </c>
      <c r="D22" s="110">
        <v>1976</v>
      </c>
      <c r="E22" s="115">
        <v>0</v>
      </c>
      <c r="F22" s="80">
        <v>0</v>
      </c>
      <c r="G22" s="80">
        <v>100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146">
        <f t="shared" si="1"/>
        <v>100</v>
      </c>
    </row>
    <row r="23" spans="1:14" x14ac:dyDescent="0.3">
      <c r="A23" s="36">
        <f t="shared" si="0"/>
        <v>10</v>
      </c>
      <c r="B23" s="144" t="s">
        <v>112</v>
      </c>
      <c r="C23" s="145" t="s">
        <v>100</v>
      </c>
      <c r="D23" s="110">
        <v>1949</v>
      </c>
      <c r="E23" s="115">
        <v>0</v>
      </c>
      <c r="F23" s="80">
        <v>0</v>
      </c>
      <c r="G23" s="80">
        <v>100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146">
        <f t="shared" si="1"/>
        <v>100</v>
      </c>
    </row>
    <row r="24" spans="1:14" x14ac:dyDescent="0.3">
      <c r="A24" s="36">
        <f t="shared" si="0"/>
        <v>12</v>
      </c>
      <c r="B24" s="144" t="s">
        <v>81</v>
      </c>
      <c r="C24" s="145" t="s">
        <v>114</v>
      </c>
      <c r="D24" s="110">
        <v>1961</v>
      </c>
      <c r="E24" s="106"/>
      <c r="F24" s="80">
        <v>0</v>
      </c>
      <c r="G24" s="81">
        <v>0</v>
      </c>
      <c r="H24" s="81">
        <v>0</v>
      </c>
      <c r="I24" s="81">
        <v>88</v>
      </c>
      <c r="J24" s="81">
        <v>0</v>
      </c>
      <c r="K24" s="81">
        <v>0</v>
      </c>
      <c r="L24" s="81">
        <v>0</v>
      </c>
      <c r="M24" s="81">
        <v>0</v>
      </c>
      <c r="N24" s="146">
        <f t="shared" si="1"/>
        <v>88</v>
      </c>
    </row>
    <row r="25" spans="1:14" x14ac:dyDescent="0.3">
      <c r="A25" s="36">
        <f t="shared" si="0"/>
        <v>13</v>
      </c>
      <c r="B25" s="144" t="s">
        <v>115</v>
      </c>
      <c r="C25" s="145" t="s">
        <v>116</v>
      </c>
      <c r="D25" s="110">
        <v>1966</v>
      </c>
      <c r="E25" s="115">
        <v>0</v>
      </c>
      <c r="F25" s="80">
        <v>77</v>
      </c>
      <c r="G25" s="80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146">
        <f t="shared" si="1"/>
        <v>77</v>
      </c>
    </row>
    <row r="26" spans="1:14" x14ac:dyDescent="0.3">
      <c r="A26" s="36">
        <f t="shared" si="0"/>
        <v>14</v>
      </c>
      <c r="B26" s="144" t="s">
        <v>117</v>
      </c>
      <c r="C26" s="145" t="s">
        <v>77</v>
      </c>
      <c r="D26" s="110">
        <v>1961</v>
      </c>
      <c r="E26" s="115">
        <v>0</v>
      </c>
      <c r="F26" s="80">
        <v>0</v>
      </c>
      <c r="G26" s="80">
        <v>70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146">
        <f t="shared" si="1"/>
        <v>70</v>
      </c>
    </row>
    <row r="27" spans="1:14" x14ac:dyDescent="0.3">
      <c r="A27" s="36">
        <f t="shared" si="0"/>
        <v>14</v>
      </c>
      <c r="B27" s="144" t="s">
        <v>117</v>
      </c>
      <c r="C27" s="145" t="s">
        <v>72</v>
      </c>
      <c r="D27" s="110">
        <v>1961</v>
      </c>
      <c r="E27" s="115">
        <v>0</v>
      </c>
      <c r="F27" s="80">
        <v>0</v>
      </c>
      <c r="G27" s="80">
        <v>0</v>
      </c>
      <c r="H27" s="81">
        <v>0</v>
      </c>
      <c r="I27" s="81">
        <v>0</v>
      </c>
      <c r="J27" s="81">
        <v>70</v>
      </c>
      <c r="K27" s="81">
        <v>0</v>
      </c>
      <c r="L27" s="81">
        <v>0</v>
      </c>
      <c r="M27" s="81">
        <v>0</v>
      </c>
      <c r="N27" s="146">
        <f t="shared" si="1"/>
        <v>70</v>
      </c>
    </row>
    <row r="28" spans="1:14" x14ac:dyDescent="0.3">
      <c r="A28" s="36">
        <f t="shared" si="0"/>
        <v>14</v>
      </c>
      <c r="B28" s="144" t="s">
        <v>117</v>
      </c>
      <c r="C28" s="145" t="s">
        <v>56</v>
      </c>
      <c r="D28" s="110">
        <v>1963</v>
      </c>
      <c r="E28" s="115">
        <v>0</v>
      </c>
      <c r="F28" s="80">
        <v>0</v>
      </c>
      <c r="G28" s="80">
        <v>0</v>
      </c>
      <c r="H28" s="81">
        <v>0</v>
      </c>
      <c r="I28" s="81">
        <v>0</v>
      </c>
      <c r="J28" s="81">
        <v>70</v>
      </c>
      <c r="K28" s="81">
        <v>0</v>
      </c>
      <c r="L28" s="81">
        <v>0</v>
      </c>
      <c r="M28" s="81">
        <v>0</v>
      </c>
      <c r="N28" s="146">
        <f t="shared" si="1"/>
        <v>70</v>
      </c>
    </row>
    <row r="29" spans="1:14" x14ac:dyDescent="0.3">
      <c r="A29" s="36">
        <f t="shared" si="0"/>
        <v>17</v>
      </c>
      <c r="B29" s="149" t="s">
        <v>118</v>
      </c>
      <c r="C29" s="150" t="s">
        <v>55</v>
      </c>
      <c r="D29" s="117">
        <v>1962</v>
      </c>
      <c r="E29" s="151">
        <v>0</v>
      </c>
      <c r="F29" s="92">
        <v>0</v>
      </c>
      <c r="G29" s="92">
        <v>60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152">
        <f t="shared" si="1"/>
        <v>60</v>
      </c>
    </row>
    <row r="32" spans="1:14" x14ac:dyDescent="0.3">
      <c r="B32" s="69" t="s">
        <v>42</v>
      </c>
      <c r="C32" s="70" t="s">
        <v>119</v>
      </c>
      <c r="D32" s="71" t="s">
        <v>44</v>
      </c>
      <c r="E32" s="72">
        <v>1</v>
      </c>
      <c r="F32" s="73">
        <v>2</v>
      </c>
      <c r="G32" s="73">
        <v>3</v>
      </c>
      <c r="H32" s="73">
        <v>4</v>
      </c>
      <c r="I32" s="73">
        <v>5</v>
      </c>
      <c r="J32" s="73">
        <v>6</v>
      </c>
      <c r="K32" s="73">
        <v>7</v>
      </c>
      <c r="L32" s="74">
        <v>8</v>
      </c>
      <c r="M32" s="73">
        <v>9</v>
      </c>
      <c r="N32" s="75" t="s">
        <v>45</v>
      </c>
    </row>
    <row r="33" spans="1:14" x14ac:dyDescent="0.3">
      <c r="A33" s="36">
        <f>_xlfn.RANK.EQ(N33, $N$33:$N$37)</f>
        <v>1</v>
      </c>
      <c r="B33" s="140" t="s">
        <v>46</v>
      </c>
      <c r="C33" s="141" t="s">
        <v>96</v>
      </c>
      <c r="D33" s="105">
        <v>1948</v>
      </c>
      <c r="E33" s="153">
        <v>0</v>
      </c>
      <c r="F33" s="121">
        <v>110</v>
      </c>
      <c r="G33" s="121">
        <v>0</v>
      </c>
      <c r="H33" s="127">
        <v>110</v>
      </c>
      <c r="I33" s="127">
        <v>0</v>
      </c>
      <c r="J33" s="127">
        <v>100</v>
      </c>
      <c r="K33" s="127">
        <v>0</v>
      </c>
      <c r="L33" s="127">
        <v>0</v>
      </c>
      <c r="M33" s="127">
        <v>0</v>
      </c>
      <c r="N33" s="143">
        <f>LARGE(E33:M33,1)+LARGE(E33:M33,2)+LARGE(E33:M33,3)+LARGE(E33:M33,4)+LARGE(E33:M33,5)</f>
        <v>320</v>
      </c>
    </row>
    <row r="34" spans="1:14" x14ac:dyDescent="0.3">
      <c r="A34" s="36">
        <f>_xlfn.RANK.EQ(N34, $N$33:$N$37)</f>
        <v>2</v>
      </c>
      <c r="B34" s="144" t="s">
        <v>48</v>
      </c>
      <c r="C34" s="145" t="s">
        <v>97</v>
      </c>
      <c r="D34" s="110">
        <v>1947</v>
      </c>
      <c r="E34" s="115">
        <v>0</v>
      </c>
      <c r="F34" s="80">
        <v>110</v>
      </c>
      <c r="G34" s="80">
        <v>0</v>
      </c>
      <c r="H34" s="81">
        <v>110</v>
      </c>
      <c r="I34" s="81">
        <v>0</v>
      </c>
      <c r="J34" s="81">
        <v>0</v>
      </c>
      <c r="K34" s="81">
        <v>0</v>
      </c>
      <c r="L34" s="81">
        <v>0</v>
      </c>
      <c r="M34" s="81">
        <v>0</v>
      </c>
      <c r="N34" s="146">
        <f>LARGE(E34:M34,1)+LARGE(E34:M34,2)+LARGE(E34:M34,3)+LARGE(E34:M34,4)+LARGE(E34:M34,5)</f>
        <v>220</v>
      </c>
    </row>
    <row r="35" spans="1:14" x14ac:dyDescent="0.3">
      <c r="A35" s="36">
        <f>_xlfn.RANK.EQ(N35, $N$33:$N$37)</f>
        <v>3</v>
      </c>
      <c r="B35" s="144" t="s">
        <v>120</v>
      </c>
      <c r="C35" s="145" t="s">
        <v>87</v>
      </c>
      <c r="D35" s="110">
        <v>1953</v>
      </c>
      <c r="E35" s="106">
        <v>100</v>
      </c>
      <c r="F35" s="80">
        <v>0</v>
      </c>
      <c r="G35" s="80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146">
        <f>LARGE(E35:M35,1)+LARGE(E35:M35,2)+LARGE(E35:M35,3)+LARGE(E35:M35,4)+LARGE(E35:M35,5)</f>
        <v>100</v>
      </c>
    </row>
    <row r="36" spans="1:14" x14ac:dyDescent="0.3">
      <c r="A36" s="36">
        <f>_xlfn.RANK.EQ(N36, $N$33:$N$37)</f>
        <v>3</v>
      </c>
      <c r="B36" s="144" t="s">
        <v>120</v>
      </c>
      <c r="C36" s="145" t="s">
        <v>121</v>
      </c>
      <c r="D36" s="110">
        <v>1957</v>
      </c>
      <c r="E36" s="115">
        <v>100</v>
      </c>
      <c r="F36" s="80">
        <v>0</v>
      </c>
      <c r="G36" s="80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146">
        <f>LARGE(E36:M36,1)+LARGE(E36:M36,2)+LARGE(E36:M36,3)+LARGE(E36:M36,4)+LARGE(E36:M36,5)</f>
        <v>100</v>
      </c>
    </row>
    <row r="37" spans="1:14" x14ac:dyDescent="0.3">
      <c r="A37" s="36">
        <f>_xlfn.RANK.EQ(N37, $N$33:$N$37)</f>
        <v>3</v>
      </c>
      <c r="B37" s="149" t="s">
        <v>120</v>
      </c>
      <c r="C37" s="150" t="s">
        <v>98</v>
      </c>
      <c r="D37" s="117">
        <v>1942</v>
      </c>
      <c r="E37" s="91">
        <v>0</v>
      </c>
      <c r="F37" s="92">
        <v>0</v>
      </c>
      <c r="G37" s="92">
        <v>0</v>
      </c>
      <c r="H37" s="93">
        <v>0</v>
      </c>
      <c r="I37" s="93">
        <v>0</v>
      </c>
      <c r="J37" s="93">
        <v>100</v>
      </c>
      <c r="K37" s="93">
        <v>0</v>
      </c>
      <c r="L37" s="93">
        <v>0</v>
      </c>
      <c r="M37" s="93">
        <v>0</v>
      </c>
      <c r="N37" s="152">
        <f>LARGE(E37:M37,1)+LARGE(E37:M37,2)+LARGE(E37:M37,3)+LARGE(E37:M37,4)+LARGE(E37:M37,5)</f>
        <v>100</v>
      </c>
    </row>
  </sheetData>
  <conditionalFormatting sqref="E13:M29 E33:M37">
    <cfRule type="cellIs" dxfId="1" priority="2" operator="equal">
      <formula>0</formula>
    </cfRule>
    <cfRule type="cellIs" dxfId="0" priority="3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dvouhra</vt:lpstr>
      <vt:lpstr>čtyřhra</vt:lpstr>
      <vt:lpstr>Body ve dvouhře</vt:lpstr>
      <vt:lpstr>Body ve čtyřhře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Heincl</dc:creator>
  <dc:description/>
  <cp:lastModifiedBy>Jiří Heincl</cp:lastModifiedBy>
  <cp:revision>4</cp:revision>
  <dcterms:created xsi:type="dcterms:W3CDTF">2024-06-08T09:04:49Z</dcterms:created>
  <dcterms:modified xsi:type="dcterms:W3CDTF">2026-08-06T04:57:59Z</dcterms:modified>
  <dc:language>cs-CZ</dc:language>
</cp:coreProperties>
</file>