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Tenis\SPV\SPV 2026\"/>
    </mc:Choice>
  </mc:AlternateContent>
  <xr:revisionPtr revIDLastSave="0" documentId="13_ncr:1_{EEC589B9-D771-46D1-BECC-88591C6B0B7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itulní list" sheetId="1" r:id="rId1"/>
    <sheet name="Dvouhra" sheetId="2" r:id="rId2"/>
    <sheet name="Čtyřhra" sheetId="3" r:id="rId3"/>
    <sheet name="Body ve dvouhře" sheetId="4" r:id="rId4"/>
    <sheet name="Body ve čtyřhře" sheetId="5" r:id="rId5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0" i="5" l="1"/>
  <c r="A30" i="5" s="1"/>
  <c r="N29" i="5"/>
  <c r="A29" i="5" s="1"/>
  <c r="N28" i="5"/>
  <c r="A28" i="5" s="1"/>
  <c r="N27" i="5"/>
  <c r="A27" i="5" s="1"/>
  <c r="N23" i="5"/>
  <c r="A23" i="5" s="1"/>
  <c r="N22" i="5"/>
  <c r="A22" i="5" s="1"/>
  <c r="N21" i="5"/>
  <c r="A21" i="5" s="1"/>
  <c r="N20" i="5"/>
  <c r="A20" i="5" s="1"/>
  <c r="N19" i="5"/>
  <c r="A19" i="5" s="1"/>
  <c r="N18" i="5"/>
  <c r="A18" i="5" s="1"/>
  <c r="N17" i="5"/>
  <c r="A17" i="5" s="1"/>
  <c r="N16" i="5"/>
  <c r="A16" i="5" s="1"/>
  <c r="N15" i="5"/>
  <c r="A15" i="5" s="1"/>
  <c r="N14" i="5"/>
  <c r="A14" i="5" s="1"/>
  <c r="N13" i="5"/>
  <c r="A13" i="5" s="1"/>
  <c r="N60" i="4"/>
  <c r="A60" i="4" s="1"/>
  <c r="N57" i="4"/>
  <c r="A57" i="4" s="1"/>
  <c r="N56" i="4"/>
  <c r="A56" i="4" s="1"/>
  <c r="N55" i="4"/>
  <c r="A55" i="4" s="1"/>
  <c r="N52" i="4"/>
  <c r="A52" i="4" s="1"/>
  <c r="N51" i="4"/>
  <c r="A51" i="4" s="1"/>
  <c r="N50" i="4"/>
  <c r="A50" i="4" s="1"/>
  <c r="N49" i="4"/>
  <c r="A49" i="4" s="1"/>
  <c r="N48" i="4"/>
  <c r="A48" i="4" s="1"/>
  <c r="N47" i="4"/>
  <c r="A47" i="4" s="1"/>
  <c r="N46" i="4"/>
  <c r="A46" i="4" s="1"/>
  <c r="N43" i="4"/>
  <c r="A43" i="4" s="1"/>
  <c r="N42" i="4"/>
  <c r="A42" i="4" s="1"/>
  <c r="N41" i="4"/>
  <c r="A41" i="4" s="1"/>
  <c r="N40" i="4"/>
  <c r="A40" i="4" s="1"/>
  <c r="N39" i="4"/>
  <c r="A39" i="4" s="1"/>
  <c r="N38" i="4"/>
  <c r="A38" i="4" s="1"/>
  <c r="N35" i="4"/>
  <c r="N34" i="4"/>
  <c r="N33" i="4"/>
  <c r="N32" i="4"/>
  <c r="N31" i="4"/>
  <c r="N30" i="4"/>
  <c r="N29" i="4"/>
  <c r="N28" i="4"/>
  <c r="N27" i="4"/>
  <c r="A27" i="4" s="1"/>
  <c r="N26" i="4"/>
  <c r="N25" i="4"/>
  <c r="N24" i="4"/>
  <c r="A24" i="4" s="1"/>
  <c r="N23" i="4"/>
  <c r="A23" i="4" s="1"/>
  <c r="N22" i="4"/>
  <c r="A22" i="4" s="1"/>
  <c r="N21" i="4"/>
  <c r="A34" i="4" s="1"/>
  <c r="N18" i="4"/>
  <c r="A18" i="4" s="1"/>
  <c r="N17" i="4"/>
  <c r="A17" i="4" s="1"/>
  <c r="N16" i="4"/>
  <c r="A16" i="4" s="1"/>
  <c r="N15" i="4"/>
  <c r="A15" i="4" s="1"/>
  <c r="N14" i="4"/>
  <c r="A14" i="4" s="1"/>
  <c r="N13" i="4"/>
  <c r="A13" i="4" s="1"/>
  <c r="E13" i="1"/>
  <c r="E12" i="1"/>
  <c r="A28" i="4" l="1"/>
  <c r="A30" i="4"/>
  <c r="A32" i="4"/>
  <c r="A21" i="4"/>
  <c r="B23" i="4" s="1"/>
  <c r="A26" i="4"/>
  <c r="B26" i="4" s="1"/>
  <c r="A29" i="4"/>
  <c r="A31" i="4"/>
  <c r="A33" i="4"/>
  <c r="A35" i="4"/>
  <c r="B35" i="4" s="1"/>
  <c r="A25" i="4"/>
  <c r="B27" i="4" l="1"/>
  <c r="B24" i="4"/>
  <c r="B25" i="4"/>
</calcChain>
</file>

<file path=xl/sharedStrings.xml><?xml version="1.0" encoding="utf-8"?>
<sst xmlns="http://schemas.openxmlformats.org/spreadsheetml/2006/main" count="191" uniqueCount="115">
  <si>
    <t>Středočeský tenisový svaz</t>
  </si>
  <si>
    <t>STŘEDOČESKÝ POHÁR VETERÁNŮ</t>
  </si>
  <si>
    <t>47. ročník</t>
  </si>
  <si>
    <t>TK LÁNY</t>
  </si>
  <si>
    <t>11. července 2026</t>
  </si>
  <si>
    <t>Počet hráčů ve dvouhře:</t>
  </si>
  <si>
    <t>Počet dvojic ve čtyřhře:</t>
  </si>
  <si>
    <t>Vítězové</t>
  </si>
  <si>
    <t>dvouhra muži</t>
  </si>
  <si>
    <t>60 - 64</t>
  </si>
  <si>
    <t>Milan Moravec</t>
  </si>
  <si>
    <t>65 - 69</t>
  </si>
  <si>
    <t>Jaromír Roudnický</t>
  </si>
  <si>
    <t>70 - 74</t>
  </si>
  <si>
    <t>Jiří Janošek</t>
  </si>
  <si>
    <t>75 - 79</t>
  </si>
  <si>
    <t>Josef Tůša</t>
  </si>
  <si>
    <t>80 - 84</t>
  </si>
  <si>
    <t>Michal Buňata</t>
  </si>
  <si>
    <t>čtyřhra muži</t>
  </si>
  <si>
    <t>121 - 139</t>
  </si>
  <si>
    <t>Finále Krejza, Nejedlý -</t>
  </si>
  <si>
    <t>Riger, Střelba</t>
  </si>
  <si>
    <t>Ředitel turnaje: Petr Moravec</t>
  </si>
  <si>
    <t>Hlavní rozhodčí: Jiří Heincl</t>
  </si>
  <si>
    <t>6. - 7. 6. 2026</t>
  </si>
  <si>
    <t>Lokomotiva Beroun</t>
  </si>
  <si>
    <t>4. - 5. 7. 2026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</si>
  <si>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charset val="238"/>
      </rPr>
      <t>G</t>
    </r>
  </si>
  <si>
    <t>11. - 12. 7. 2026</t>
  </si>
  <si>
    <t>TK Lány</t>
  </si>
  <si>
    <t>25. - 26. 7. 2026</t>
  </si>
  <si>
    <t>4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</si>
  <si>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charset val="238"/>
      </rPr>
      <t>G</t>
    </r>
  </si>
  <si>
    <t>úterý 28. - 28. 7. 2026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</si>
  <si>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charset val="238"/>
      </rPr>
      <t>G</t>
    </r>
  </si>
  <si>
    <t>1. - 2. 8. 2026</t>
  </si>
  <si>
    <t>SK Žižkov Primaska Praha</t>
  </si>
  <si>
    <t>8. - 9. 8. 2026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</si>
  <si>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charset val="238"/>
      </rPr>
      <t>Y</t>
    </r>
  </si>
  <si>
    <t>LTC Kolín - Masters dvouher</t>
  </si>
  <si>
    <t>LTC Kolín - Masters čtyřher</t>
  </si>
  <si>
    <t>Pořadí</t>
  </si>
  <si>
    <t>Dvouhra 60 - 64</t>
  </si>
  <si>
    <t>nar.</t>
  </si>
  <si>
    <t>Body</t>
  </si>
  <si>
    <t>1</t>
  </si>
  <si>
    <t>Opletal Aleš</t>
  </si>
  <si>
    <t>2</t>
  </si>
  <si>
    <t>Nejedlý Jaroslav</t>
  </si>
  <si>
    <t>3</t>
  </si>
  <si>
    <t>Střelba Miloslav</t>
  </si>
  <si>
    <t>4 - 5</t>
  </si>
  <si>
    <t>Kusko Vladislav</t>
  </si>
  <si>
    <t>Moravec Milan</t>
  </si>
  <si>
    <t>6</t>
  </si>
  <si>
    <t>Menčík Zdeněk</t>
  </si>
  <si>
    <t>Dvouhra 65 - 69</t>
  </si>
  <si>
    <t>Roudnický Jaromír</t>
  </si>
  <si>
    <t>Riger Martin</t>
  </si>
  <si>
    <t>Pokorný Miloš</t>
  </si>
  <si>
    <t>Vohradský Jiří</t>
  </si>
  <si>
    <t>Petrášek Petr</t>
  </si>
  <si>
    <t>Hlubuček Miroslav</t>
  </si>
  <si>
    <t>Halbrštát Pavel</t>
  </si>
  <si>
    <t>8 - 9</t>
  </si>
  <si>
    <t>Hajný Richard</t>
  </si>
  <si>
    <t>Horák Peter</t>
  </si>
  <si>
    <t>10 - 14</t>
  </si>
  <si>
    <t>Hájek Radim</t>
  </si>
  <si>
    <t>11 - 14</t>
  </si>
  <si>
    <t>Moravec Petr</t>
  </si>
  <si>
    <t>12 - 14</t>
  </si>
  <si>
    <t>Píša Miroslav</t>
  </si>
  <si>
    <t>13 - 14</t>
  </si>
  <si>
    <t>Trčka Martin</t>
  </si>
  <si>
    <t>14 - 14</t>
  </si>
  <si>
    <t>Urbanec Vladimír</t>
  </si>
  <si>
    <t>Krejza Milan</t>
  </si>
  <si>
    <t>Dvouhra 70 - 74</t>
  </si>
  <si>
    <t>Král Milan</t>
  </si>
  <si>
    <t>Buřič Pavel</t>
  </si>
  <si>
    <t>Janošek Jiří</t>
  </si>
  <si>
    <t>Zacpálek Jan</t>
  </si>
  <si>
    <t>5 - 6</t>
  </si>
  <si>
    <t>Jirků Miloš</t>
  </si>
  <si>
    <t>Vaněk Tomáš</t>
  </si>
  <si>
    <t>Dvouhra 75 - 79</t>
  </si>
  <si>
    <t>Prokůpek Lubomír</t>
  </si>
  <si>
    <t>Malý Jaroslav</t>
  </si>
  <si>
    <t>Matoušek Petr</t>
  </si>
  <si>
    <t>Tůša Josef</t>
  </si>
  <si>
    <t>5</t>
  </si>
  <si>
    <t>Černý Karel</t>
  </si>
  <si>
    <t>6 - 7</t>
  </si>
  <si>
    <t>Brejník Otto</t>
  </si>
  <si>
    <t>Horák Aleš</t>
  </si>
  <si>
    <t>Dvouhra 80 - 84</t>
  </si>
  <si>
    <t>Buňata Michal</t>
  </si>
  <si>
    <t>Hietikko Martti</t>
  </si>
  <si>
    <t>Mleziva Karel</t>
  </si>
  <si>
    <t>Dvouhra 85 - st.</t>
  </si>
  <si>
    <t>Homola Jan</t>
  </si>
  <si>
    <t>Čtyřhra 121 - 139</t>
  </si>
  <si>
    <t>Černý Adam</t>
  </si>
  <si>
    <t>8</t>
  </si>
  <si>
    <t>Balcer Pavel</t>
  </si>
  <si>
    <t>9</t>
  </si>
  <si>
    <t>Zetocha Miroslav</t>
  </si>
  <si>
    <t>10</t>
  </si>
  <si>
    <t>11</t>
  </si>
  <si>
    <t>Čtyřhra 140 - st.</t>
  </si>
  <si>
    <t>1 - 2</t>
  </si>
  <si>
    <t>3 - 4</t>
  </si>
  <si>
    <t>Piovarči Milan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</si>
</sst>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9" x14ac:knownFonts="1">
    <font>
      <sz val="11"/>
      <color rgb="FF000000"/>
      <name val="Calibri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sz val="12"/>
      <color rgb="FFFFFFFF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rgb="FFFFFFFF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6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6" xfId="0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7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/>
    <xf numFmtId="49" fontId="0" fillId="0" borderId="0" xfId="0" applyNumberFormat="1"/>
    <xf numFmtId="0" fontId="12" fillId="0" borderId="0" xfId="0" applyFont="1"/>
    <xf numFmtId="164" fontId="13" fillId="0" borderId="17" xfId="0" applyNumberFormat="1" applyFont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right"/>
    </xf>
    <xf numFmtId="164" fontId="13" fillId="0" borderId="21" xfId="0" applyNumberFormat="1" applyFont="1" applyBorder="1" applyAlignment="1">
      <alignment horizontal="right"/>
    </xf>
    <xf numFmtId="0" fontId="13" fillId="0" borderId="25" xfId="0" applyFont="1" applyBorder="1"/>
    <xf numFmtId="0" fontId="13" fillId="0" borderId="0" xfId="0" applyFont="1"/>
    <xf numFmtId="49" fontId="13" fillId="0" borderId="25" xfId="0" applyNumberFormat="1" applyFont="1" applyBorder="1" applyAlignment="1">
      <alignment horizontal="right"/>
    </xf>
    <xf numFmtId="49" fontId="0" fillId="0" borderId="23" xfId="0" applyNumberFormat="1" applyBorder="1"/>
    <xf numFmtId="49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left"/>
    </xf>
    <xf numFmtId="164" fontId="13" fillId="0" borderId="26" xfId="0" applyNumberFormat="1" applyFont="1" applyBorder="1" applyAlignment="1">
      <alignment horizontal="right"/>
    </xf>
    <xf numFmtId="0" fontId="13" fillId="0" borderId="27" xfId="0" applyFont="1" applyBorder="1"/>
    <xf numFmtId="0" fontId="0" fillId="0" borderId="28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49" fontId="0" fillId="0" borderId="15" xfId="0" applyNumberFormat="1" applyBorder="1"/>
    <xf numFmtId="164" fontId="13" fillId="0" borderId="15" xfId="0" applyNumberFormat="1" applyFont="1" applyBorder="1" applyAlignment="1">
      <alignment horizontal="right"/>
    </xf>
    <xf numFmtId="0" fontId="13" fillId="0" borderId="15" xfId="0" applyFont="1" applyBorder="1"/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49" fontId="12" fillId="0" borderId="30" xfId="0" applyNumberFormat="1" applyFont="1" applyBorder="1" applyAlignment="1">
      <alignment horizontal="center"/>
    </xf>
    <xf numFmtId="0" fontId="15" fillId="3" borderId="31" xfId="0" applyFont="1" applyFill="1" applyBorder="1" applyAlignment="1">
      <alignment horizontal="left"/>
    </xf>
    <xf numFmtId="0" fontId="15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49" fontId="0" fillId="0" borderId="35" xfId="0" applyNumberFormat="1" applyBorder="1" applyAlignment="1">
      <alignment horizontal="center"/>
    </xf>
    <xf numFmtId="0" fontId="12" fillId="0" borderId="36" xfId="0" applyFont="1" applyBorder="1"/>
    <xf numFmtId="0" fontId="13" fillId="0" borderId="24" xfId="0" applyFont="1" applyBorder="1"/>
    <xf numFmtId="0" fontId="0" fillId="0" borderId="37" xfId="0" applyBorder="1" applyAlignment="1">
      <alignment horizontal="right"/>
    </xf>
    <xf numFmtId="0" fontId="13" fillId="0" borderId="37" xfId="0" applyFont="1" applyBorder="1" applyAlignment="1">
      <alignment horizontal="right"/>
    </xf>
    <xf numFmtId="0" fontId="17" fillId="0" borderId="37" xfId="0" applyFont="1" applyBorder="1" applyAlignment="1">
      <alignment horizontal="right"/>
    </xf>
    <xf numFmtId="0" fontId="3" fillId="0" borderId="35" xfId="0" applyFont="1" applyBorder="1"/>
    <xf numFmtId="49" fontId="13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38" xfId="0" applyNumberFormat="1" applyBorder="1" applyAlignment="1">
      <alignment horizontal="center"/>
    </xf>
    <xf numFmtId="0" fontId="12" fillId="0" borderId="39" xfId="0" applyFont="1" applyBorder="1"/>
    <xf numFmtId="0" fontId="13" fillId="0" borderId="40" xfId="0" applyFont="1" applyBorder="1"/>
    <xf numFmtId="0" fontId="0" fillId="0" borderId="41" xfId="0" applyBorder="1" applyAlignment="1">
      <alignment horizontal="right"/>
    </xf>
    <xf numFmtId="0" fontId="13" fillId="0" borderId="42" xfId="0" applyFont="1" applyBorder="1" applyAlignment="1">
      <alignment horizontal="right"/>
    </xf>
    <xf numFmtId="0" fontId="17" fillId="0" borderId="42" xfId="0" applyFont="1" applyBorder="1" applyAlignment="1">
      <alignment horizontal="right"/>
    </xf>
    <xf numFmtId="49" fontId="0" fillId="0" borderId="43" xfId="0" applyNumberFormat="1" applyBorder="1" applyAlignment="1">
      <alignment horizontal="center"/>
    </xf>
    <xf numFmtId="0" fontId="12" fillId="0" borderId="44" xfId="0" applyFont="1" applyBorder="1"/>
    <xf numFmtId="0" fontId="13" fillId="0" borderId="29" xfId="0" applyFont="1" applyBorder="1"/>
    <xf numFmtId="0" fontId="0" fillId="0" borderId="45" xfId="0" applyBorder="1" applyAlignment="1">
      <alignment horizontal="right"/>
    </xf>
    <xf numFmtId="0" fontId="13" fillId="0" borderId="46" xfId="0" applyFont="1" applyBorder="1" applyAlignment="1">
      <alignment horizontal="right"/>
    </xf>
    <xf numFmtId="0" fontId="17" fillId="0" borderId="46" xfId="0" applyFont="1" applyBorder="1" applyAlignment="1">
      <alignment horizontal="right"/>
    </xf>
    <xf numFmtId="0" fontId="3" fillId="0" borderId="43" xfId="0" applyFont="1" applyBorder="1"/>
    <xf numFmtId="49" fontId="0" fillId="0" borderId="2" xfId="0" applyNumberFormat="1" applyBorder="1"/>
    <xf numFmtId="164" fontId="13" fillId="0" borderId="2" xfId="0" applyNumberFormat="1" applyFont="1" applyBorder="1" applyAlignment="1">
      <alignment horizontal="right"/>
    </xf>
    <xf numFmtId="0" fontId="13" fillId="0" borderId="2" xfId="0" applyFon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49" fontId="0" fillId="0" borderId="47" xfId="0" applyNumberFormat="1" applyBorder="1" applyAlignment="1">
      <alignment horizontal="center"/>
    </xf>
    <xf numFmtId="0" fontId="12" fillId="0" borderId="48" xfId="0" applyFont="1" applyBorder="1"/>
    <xf numFmtId="0" fontId="13" fillId="0" borderId="49" xfId="0" applyFont="1" applyBorder="1"/>
    <xf numFmtId="0" fontId="0" fillId="0" borderId="50" xfId="0" applyBorder="1" applyAlignment="1">
      <alignment horizontal="right"/>
    </xf>
    <xf numFmtId="0" fontId="12" fillId="0" borderId="51" xfId="0" applyFont="1" applyBorder="1"/>
    <xf numFmtId="0" fontId="13" fillId="0" borderId="52" xfId="0" applyFont="1" applyBorder="1"/>
    <xf numFmtId="0" fontId="0" fillId="0" borderId="53" xfId="0" applyBorder="1" applyAlignment="1">
      <alignment horizontal="right"/>
    </xf>
    <xf numFmtId="0" fontId="13" fillId="0" borderId="54" xfId="0" applyFont="1" applyBorder="1"/>
    <xf numFmtId="0" fontId="3" fillId="0" borderId="55" xfId="0" applyFont="1" applyBorder="1"/>
    <xf numFmtId="0" fontId="12" fillId="0" borderId="56" xfId="0" applyFont="1" applyBorder="1"/>
    <xf numFmtId="0" fontId="13" fillId="0" borderId="6" xfId="0" applyFont="1" applyBorder="1"/>
    <xf numFmtId="49" fontId="0" fillId="0" borderId="55" xfId="0" applyNumberFormat="1" applyBorder="1" applyAlignment="1">
      <alignment horizontal="center"/>
    </xf>
    <xf numFmtId="0" fontId="13" fillId="0" borderId="53" xfId="0" applyFont="1" applyBorder="1" applyAlignment="1">
      <alignment horizontal="right"/>
    </xf>
    <xf numFmtId="0" fontId="12" fillId="0" borderId="28" xfId="0" applyFont="1" applyBorder="1"/>
    <xf numFmtId="0" fontId="13" fillId="0" borderId="57" xfId="0" applyFont="1" applyBorder="1"/>
    <xf numFmtId="0" fontId="0" fillId="0" borderId="46" xfId="0" applyBorder="1" applyAlignment="1">
      <alignment horizontal="right"/>
    </xf>
    <xf numFmtId="49" fontId="13" fillId="0" borderId="47" xfId="0" applyNumberFormat="1" applyFont="1" applyBorder="1" applyAlignment="1">
      <alignment horizontal="center"/>
    </xf>
    <xf numFmtId="0" fontId="13" fillId="0" borderId="20" xfId="0" applyFont="1" applyBorder="1"/>
    <xf numFmtId="0" fontId="13" fillId="0" borderId="58" xfId="0" applyFont="1" applyBorder="1" applyAlignment="1">
      <alignment horizontal="right"/>
    </xf>
    <xf numFmtId="0" fontId="3" fillId="0" borderId="47" xfId="0" applyFont="1" applyBorder="1"/>
    <xf numFmtId="49" fontId="13" fillId="0" borderId="55" xfId="0" applyNumberFormat="1" applyFont="1" applyBorder="1" applyAlignment="1">
      <alignment horizontal="center"/>
    </xf>
    <xf numFmtId="0" fontId="18" fillId="0" borderId="29" xfId="0" applyFont="1" applyBorder="1" applyAlignment="1">
      <alignment horizontal="right"/>
    </xf>
    <xf numFmtId="0" fontId="0" fillId="0" borderId="44" xfId="0" applyBorder="1" applyAlignment="1">
      <alignment horizontal="right"/>
    </xf>
    <xf numFmtId="49" fontId="12" fillId="0" borderId="47" xfId="0" applyNumberFormat="1" applyFont="1" applyBorder="1" applyAlignment="1">
      <alignment horizontal="center"/>
    </xf>
    <xf numFmtId="0" fontId="17" fillId="0" borderId="58" xfId="0" applyFont="1" applyBorder="1" applyAlignment="1">
      <alignment horizontal="right"/>
    </xf>
    <xf numFmtId="49" fontId="12" fillId="0" borderId="35" xfId="0" applyNumberFormat="1" applyFont="1" applyBorder="1" applyAlignment="1">
      <alignment horizontal="center"/>
    </xf>
    <xf numFmtId="49" fontId="0" fillId="0" borderId="59" xfId="0" applyNumberFormat="1" applyBorder="1" applyAlignment="1">
      <alignment horizontal="center"/>
    </xf>
    <xf numFmtId="0" fontId="12" fillId="0" borderId="60" xfId="0" applyFont="1" applyBorder="1"/>
    <xf numFmtId="0" fontId="13" fillId="0" borderId="16" xfId="0" applyFont="1" applyBorder="1"/>
    <xf numFmtId="0" fontId="13" fillId="0" borderId="61" xfId="0" applyFont="1" applyBorder="1" applyAlignment="1">
      <alignment horizontal="right"/>
    </xf>
    <xf numFmtId="0" fontId="3" fillId="0" borderId="59" xfId="0" applyFont="1" applyBorder="1"/>
    <xf numFmtId="49" fontId="0" fillId="0" borderId="30" xfId="0" applyNumberFormat="1" applyBorder="1" applyAlignment="1">
      <alignment horizontal="center"/>
    </xf>
    <xf numFmtId="0" fontId="12" fillId="0" borderId="31" xfId="0" applyFont="1" applyBorder="1"/>
    <xf numFmtId="0" fontId="13" fillId="0" borderId="62" xfId="0" applyFont="1" applyBorder="1"/>
    <xf numFmtId="0" fontId="13" fillId="0" borderId="34" xfId="0" applyFont="1" applyBorder="1" applyAlignment="1">
      <alignment horizontal="right"/>
    </xf>
    <xf numFmtId="0" fontId="17" fillId="0" borderId="34" xfId="0" applyFont="1" applyBorder="1" applyAlignment="1">
      <alignment horizontal="right"/>
    </xf>
    <xf numFmtId="0" fontId="3" fillId="0" borderId="30" xfId="0" applyFont="1" applyBorder="1"/>
    <xf numFmtId="49" fontId="0" fillId="0" borderId="48" xfId="0" applyNumberFormat="1" applyBorder="1" applyAlignment="1">
      <alignment horizontal="center"/>
    </xf>
    <xf numFmtId="0" fontId="12" fillId="0" borderId="58" xfId="0" applyFont="1" applyBorder="1"/>
    <xf numFmtId="0" fontId="13" fillId="0" borderId="63" xfId="0" applyFont="1" applyBorder="1" applyAlignment="1">
      <alignment horizontal="right"/>
    </xf>
    <xf numFmtId="0" fontId="3" fillId="0" borderId="49" xfId="0" applyFont="1" applyBorder="1"/>
    <xf numFmtId="49" fontId="0" fillId="0" borderId="36" xfId="0" applyNumberFormat="1" applyBorder="1" applyAlignment="1">
      <alignment horizontal="center"/>
    </xf>
    <xf numFmtId="0" fontId="12" fillId="0" borderId="37" xfId="0" applyFont="1" applyBorder="1"/>
    <xf numFmtId="0" fontId="3" fillId="0" borderId="54" xfId="0" applyFont="1" applyBorder="1"/>
    <xf numFmtId="0" fontId="13" fillId="0" borderId="50" xfId="0" applyFont="1" applyBorder="1" applyAlignment="1">
      <alignment horizontal="right"/>
    </xf>
    <xf numFmtId="49" fontId="0" fillId="0" borderId="44" xfId="0" applyNumberFormat="1" applyBorder="1" applyAlignment="1">
      <alignment horizontal="center"/>
    </xf>
    <xf numFmtId="0" fontId="12" fillId="0" borderId="46" xfId="0" applyFont="1" applyBorder="1"/>
    <xf numFmtId="0" fontId="13" fillId="0" borderId="45" xfId="0" applyFont="1" applyBorder="1" applyAlignment="1">
      <alignment horizontal="right"/>
    </xf>
    <xf numFmtId="0" fontId="3" fillId="0" borderId="57" xfId="0" applyFont="1" applyBorder="1"/>
    <xf numFmtId="0" fontId="0" fillId="0" borderId="63" xfId="0" applyBorder="1" applyAlignment="1">
      <alignment horizontal="right"/>
    </xf>
  </cellXfs>
  <cellStyles count="1">
    <cellStyle name="Normální" xfId="0" builtinId="0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CC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1508760</xdr:colOff>
      <xdr:row>1</xdr:row>
      <xdr:rowOff>45720</xdr:rowOff>
    </xdr:from>
    <xdr:to>
      <xdr:col>5</xdr:col>
      <xdr:colOff>532080</xdr:colOff>
      <xdr:row>3</xdr:row>
      <xdr:rowOff>44280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62480" y="226800"/>
          <a:ext cx="1344240" cy="3603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1508760</xdr:colOff>
      <xdr:row>1</xdr:row>
      <xdr:rowOff>45720</xdr:rowOff>
    </xdr:from>
    <xdr:to>
      <xdr:col>5</xdr:col>
      <xdr:colOff>531720</xdr:colOff>
      <xdr:row>3</xdr:row>
      <xdr:rowOff>43920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62480" y="226800"/>
          <a:ext cx="1343880" cy="360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1508760</xdr:colOff>
      <xdr:row>1</xdr:row>
      <xdr:rowOff>45720</xdr:rowOff>
    </xdr:from>
    <xdr:to>
      <xdr:col>5</xdr:col>
      <xdr:colOff>532800</xdr:colOff>
      <xdr:row>3</xdr:row>
      <xdr:rowOff>45000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62480" y="226800"/>
          <a:ext cx="1344960" cy="361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1508760</xdr:colOff>
      <xdr:row>1</xdr:row>
      <xdr:rowOff>45720</xdr:rowOff>
    </xdr:from>
    <xdr:to>
      <xdr:col>5</xdr:col>
      <xdr:colOff>532800</xdr:colOff>
      <xdr:row>3</xdr:row>
      <xdr:rowOff>45000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362480" y="226800"/>
          <a:ext cx="1344960" cy="3610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137160</xdr:colOff>
      <xdr:row>8</xdr:row>
      <xdr:rowOff>76320</xdr:rowOff>
    </xdr:from>
    <xdr:to>
      <xdr:col>1</xdr:col>
      <xdr:colOff>304560</xdr:colOff>
      <xdr:row>15</xdr:row>
      <xdr:rowOff>136800</xdr:rowOff>
    </xdr:to>
    <xdr:pic>
      <xdr:nvPicPr>
        <xdr:cNvPr id="6" name="Picture 17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7160" y="1600200"/>
          <a:ext cx="1335960" cy="133704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2520</xdr:colOff>
      <xdr:row>34</xdr:row>
      <xdr:rowOff>84240</xdr:rowOff>
    </xdr:to>
    <xdr:pic>
      <xdr:nvPicPr>
        <xdr:cNvPr id="5" name="Obrázek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3720" y="181080"/>
          <a:ext cx="7853040" cy="6056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23040</xdr:colOff>
      <xdr:row>70</xdr:row>
      <xdr:rowOff>175320</xdr:rowOff>
    </xdr:from>
    <xdr:to>
      <xdr:col>14</xdr:col>
      <xdr:colOff>25560</xdr:colOff>
      <xdr:row>104</xdr:row>
      <xdr:rowOff>76680</xdr:rowOff>
    </xdr:to>
    <xdr:pic>
      <xdr:nvPicPr>
        <xdr:cNvPr id="6" name="Obrázek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26760" y="12843720"/>
          <a:ext cx="7853040" cy="605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60840</xdr:colOff>
      <xdr:row>105</xdr:row>
      <xdr:rowOff>175320</xdr:rowOff>
    </xdr:from>
    <xdr:to>
      <xdr:col>14</xdr:col>
      <xdr:colOff>63360</xdr:colOff>
      <xdr:row>139</xdr:row>
      <xdr:rowOff>76680</xdr:rowOff>
    </xdr:to>
    <xdr:pic>
      <xdr:nvPicPr>
        <xdr:cNvPr id="7" name="Obrázek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64560" y="19177560"/>
          <a:ext cx="7853040" cy="605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548640</xdr:colOff>
      <xdr:row>141</xdr:row>
      <xdr:rowOff>114480</xdr:rowOff>
    </xdr:from>
    <xdr:to>
      <xdr:col>13</xdr:col>
      <xdr:colOff>551160</xdr:colOff>
      <xdr:row>175</xdr:row>
      <xdr:rowOff>15840</xdr:rowOff>
    </xdr:to>
    <xdr:pic>
      <xdr:nvPicPr>
        <xdr:cNvPr id="8" name="Obrázek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48640" y="25632000"/>
          <a:ext cx="7853040" cy="605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14</xdr:col>
      <xdr:colOff>293040</xdr:colOff>
      <xdr:row>69</xdr:row>
      <xdr:rowOff>84600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03720" y="6515280"/>
          <a:ext cx="8143560" cy="6056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2520</xdr:colOff>
      <xdr:row>34</xdr:row>
      <xdr:rowOff>84240</xdr:rowOff>
    </xdr:to>
    <xdr:pic>
      <xdr:nvPicPr>
        <xdr:cNvPr id="10" name="Obrázek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3720" y="181080"/>
          <a:ext cx="7853040" cy="6056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2:I35"/>
  <sheetViews>
    <sheetView tabSelected="1" zoomScaleNormal="100" workbookViewId="0"/>
  </sheetViews>
  <sheetFormatPr defaultColWidth="8.5546875" defaultRowHeight="14.4" x14ac:dyDescent="0.3"/>
  <cols>
    <col min="1" max="1" width="16.5546875" customWidth="1"/>
    <col min="2" max="2" width="9.33203125" customWidth="1"/>
    <col min="3" max="3" width="14.5546875" customWidth="1"/>
    <col min="4" max="4" width="24.33203125" customWidth="1"/>
    <col min="257" max="257" width="16.5546875" customWidth="1"/>
    <col min="258" max="258" width="9.33203125" customWidth="1"/>
    <col min="259" max="259" width="14.5546875" customWidth="1"/>
    <col min="260" max="260" width="24.33203125" customWidth="1"/>
    <col min="513" max="513" width="16.5546875" customWidth="1"/>
    <col min="514" max="514" width="9.33203125" customWidth="1"/>
    <col min="515" max="515" width="14.5546875" customWidth="1"/>
    <col min="516" max="516" width="24.33203125" customWidth="1"/>
    <col min="769" max="769" width="16.5546875" customWidth="1"/>
    <col min="770" max="770" width="9.33203125" customWidth="1"/>
    <col min="771" max="771" width="14.5546875" customWidth="1"/>
    <col min="772" max="772" width="24.33203125" customWidth="1"/>
  </cols>
  <sheetData>
    <row r="2" spans="1:9" x14ac:dyDescent="0.3">
      <c r="A2" s="7"/>
      <c r="B2" s="8"/>
      <c r="C2" s="8"/>
      <c r="D2" s="8"/>
      <c r="E2" s="8"/>
      <c r="F2" s="9"/>
    </row>
    <row r="3" spans="1:9" x14ac:dyDescent="0.3">
      <c r="A3" s="6" t="s">
        <v>0</v>
      </c>
      <c r="B3" s="6"/>
      <c r="C3" s="6"/>
      <c r="D3" s="6"/>
      <c r="E3" s="6"/>
      <c r="F3" s="6"/>
    </row>
    <row r="4" spans="1:9" x14ac:dyDescent="0.3">
      <c r="A4" s="10"/>
      <c r="F4" s="11"/>
    </row>
    <row r="5" spans="1:9" ht="17.399999999999999" x14ac:dyDescent="0.3">
      <c r="A5" s="5" t="s">
        <v>1</v>
      </c>
      <c r="B5" s="5"/>
      <c r="C5" s="5"/>
      <c r="D5" s="5"/>
      <c r="E5" s="5"/>
      <c r="F5" s="5"/>
    </row>
    <row r="6" spans="1:9" x14ac:dyDescent="0.3">
      <c r="A6" s="4" t="s">
        <v>2</v>
      </c>
      <c r="B6" s="4"/>
      <c r="C6" s="4"/>
      <c r="D6" s="4"/>
      <c r="E6" s="4"/>
      <c r="F6" s="4"/>
      <c r="G6" s="12"/>
      <c r="H6" s="12"/>
      <c r="I6" s="12"/>
    </row>
    <row r="7" spans="1:9" x14ac:dyDescent="0.3">
      <c r="A7" s="10"/>
      <c r="F7" s="11"/>
    </row>
    <row r="8" spans="1:9" ht="17.399999999999999" x14ac:dyDescent="0.3">
      <c r="A8" s="3" t="s">
        <v>3</v>
      </c>
      <c r="B8" s="3"/>
      <c r="C8" s="3"/>
      <c r="D8" s="3"/>
      <c r="E8" s="3"/>
      <c r="F8" s="3"/>
      <c r="G8" s="13"/>
      <c r="H8" s="13"/>
      <c r="I8" s="13"/>
    </row>
    <row r="9" spans="1:9" x14ac:dyDescent="0.3">
      <c r="A9" s="2" t="s">
        <v>4</v>
      </c>
      <c r="B9" s="2"/>
      <c r="C9" s="2"/>
      <c r="D9" s="2"/>
      <c r="E9" s="2"/>
      <c r="F9" s="2"/>
    </row>
    <row r="10" spans="1:9" x14ac:dyDescent="0.3">
      <c r="A10" s="10"/>
      <c r="F10" s="11"/>
    </row>
    <row r="11" spans="1:9" ht="15.6" x14ac:dyDescent="0.3">
      <c r="A11" s="10"/>
      <c r="F11" s="11"/>
      <c r="G11" s="14"/>
      <c r="H11" s="14"/>
      <c r="I11" s="14"/>
    </row>
    <row r="12" spans="1:9" x14ac:dyDescent="0.3">
      <c r="A12" s="10"/>
      <c r="B12" s="15"/>
      <c r="C12" s="16" t="s">
        <v>5</v>
      </c>
      <c r="D12" s="17"/>
      <c r="E12" s="17">
        <f>SUM(E18:E22)</f>
        <v>22</v>
      </c>
      <c r="F12" s="11"/>
    </row>
    <row r="13" spans="1:9" x14ac:dyDescent="0.3">
      <c r="A13" s="10"/>
      <c r="C13" s="16" t="s">
        <v>6</v>
      </c>
      <c r="D13" s="17"/>
      <c r="E13" s="17">
        <f>SUM(E25:E26)</f>
        <v>4</v>
      </c>
      <c r="F13" s="11"/>
    </row>
    <row r="14" spans="1:9" x14ac:dyDescent="0.3">
      <c r="A14" s="18"/>
      <c r="B14" s="19"/>
      <c r="D14" s="19"/>
      <c r="E14" s="19"/>
      <c r="F14" s="20"/>
    </row>
    <row r="15" spans="1:9" x14ac:dyDescent="0.3">
      <c r="A15" s="10"/>
      <c r="C15" s="19" t="s">
        <v>7</v>
      </c>
      <c r="F15" s="11"/>
    </row>
    <row r="16" spans="1:9" x14ac:dyDescent="0.3">
      <c r="A16" s="10"/>
      <c r="F16" s="11"/>
    </row>
    <row r="17" spans="1:8" x14ac:dyDescent="0.3">
      <c r="A17" s="10"/>
      <c r="C17" t="s">
        <v>8</v>
      </c>
      <c r="E17" s="21"/>
      <c r="F17" s="22"/>
      <c r="G17" s="23"/>
      <c r="H17" s="23"/>
    </row>
    <row r="18" spans="1:8" x14ac:dyDescent="0.3">
      <c r="A18" s="10"/>
      <c r="C18" s="24" t="s">
        <v>9</v>
      </c>
      <c r="D18" s="25" t="s">
        <v>10</v>
      </c>
      <c r="E18" s="21">
        <v>3</v>
      </c>
      <c r="F18" s="22"/>
      <c r="G18" s="23"/>
      <c r="H18" s="23"/>
    </row>
    <row r="19" spans="1:8" x14ac:dyDescent="0.3">
      <c r="A19" s="10"/>
      <c r="C19" s="26" t="s">
        <v>11</v>
      </c>
      <c r="D19" s="27" t="s">
        <v>12</v>
      </c>
      <c r="E19" s="21">
        <v>8</v>
      </c>
      <c r="F19" s="11"/>
    </row>
    <row r="20" spans="1:8" x14ac:dyDescent="0.3">
      <c r="A20" s="10"/>
      <c r="C20" s="26" t="s">
        <v>13</v>
      </c>
      <c r="D20" s="27" t="s">
        <v>14</v>
      </c>
      <c r="E20" s="21">
        <v>4</v>
      </c>
      <c r="F20" s="11"/>
    </row>
    <row r="21" spans="1:8" x14ac:dyDescent="0.3">
      <c r="A21" s="10"/>
      <c r="C21" s="28" t="s">
        <v>15</v>
      </c>
      <c r="D21" s="27" t="s">
        <v>16</v>
      </c>
      <c r="E21" s="21">
        <v>3</v>
      </c>
      <c r="F21" s="11"/>
    </row>
    <row r="22" spans="1:8" x14ac:dyDescent="0.3">
      <c r="A22" s="10"/>
      <c r="C22" s="29" t="s">
        <v>17</v>
      </c>
      <c r="D22" s="30" t="s">
        <v>18</v>
      </c>
      <c r="E22" s="21">
        <v>4</v>
      </c>
      <c r="F22" s="11"/>
    </row>
    <row r="23" spans="1:8" x14ac:dyDescent="0.3">
      <c r="A23" s="10"/>
      <c r="E23" s="21"/>
      <c r="F23" s="11"/>
    </row>
    <row r="24" spans="1:8" x14ac:dyDescent="0.3">
      <c r="A24" s="10"/>
      <c r="C24" t="s">
        <v>19</v>
      </c>
      <c r="E24" s="21"/>
      <c r="F24" s="11"/>
    </row>
    <row r="25" spans="1:8" x14ac:dyDescent="0.3">
      <c r="A25" s="10"/>
      <c r="C25" s="24" t="s">
        <v>20</v>
      </c>
      <c r="D25" s="25" t="s">
        <v>21</v>
      </c>
      <c r="E25" s="21">
        <v>4</v>
      </c>
      <c r="F25" s="11"/>
    </row>
    <row r="26" spans="1:8" x14ac:dyDescent="0.3">
      <c r="A26" s="10"/>
      <c r="C26" s="29"/>
      <c r="D26" s="30" t="s">
        <v>22</v>
      </c>
      <c r="E26" s="21">
        <v>0</v>
      </c>
      <c r="F26" s="11"/>
    </row>
    <row r="27" spans="1:8" x14ac:dyDescent="0.3">
      <c r="A27" s="10"/>
      <c r="C27" s="31"/>
      <c r="E27" s="21"/>
      <c r="F27" s="11"/>
    </row>
    <row r="28" spans="1:8" x14ac:dyDescent="0.3">
      <c r="A28" s="10"/>
      <c r="E28" s="21"/>
      <c r="F28" s="11"/>
    </row>
    <row r="29" spans="1:8" x14ac:dyDescent="0.3">
      <c r="A29" s="10"/>
      <c r="C29" s="1" t="s">
        <v>23</v>
      </c>
      <c r="D29" s="1"/>
      <c r="E29" s="1"/>
      <c r="F29" s="1"/>
    </row>
    <row r="30" spans="1:8" x14ac:dyDescent="0.3">
      <c r="A30" s="10"/>
      <c r="C30" s="33" t="s">
        <v>24</v>
      </c>
      <c r="D30" s="33"/>
      <c r="E30" s="33"/>
      <c r="F30" s="32"/>
    </row>
    <row r="31" spans="1:8" x14ac:dyDescent="0.3">
      <c r="A31" s="34"/>
      <c r="B31" s="35"/>
      <c r="C31" s="35"/>
      <c r="D31" s="35"/>
      <c r="E31" s="35"/>
      <c r="F31" s="36"/>
    </row>
    <row r="33" spans="1:1" x14ac:dyDescent="0.3">
      <c r="A33" s="37"/>
    </row>
    <row r="34" spans="1:1" x14ac:dyDescent="0.3">
      <c r="A34" s="38"/>
    </row>
    <row r="35" spans="1:1" x14ac:dyDescent="0.3">
      <c r="A35" s="37"/>
    </row>
  </sheetData>
  <mergeCells count="6">
    <mergeCell ref="C29:F29"/>
    <mergeCell ref="A3:F3"/>
    <mergeCell ref="A5:F5"/>
    <mergeCell ref="A6:F6"/>
    <mergeCell ref="A8:F8"/>
    <mergeCell ref="A9:F9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"/>
  <sheetViews>
    <sheetView zoomScaleNormal="100" workbookViewId="0"/>
  </sheetViews>
  <sheetFormatPr defaultColWidth="8.554687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"/>
  <sheetViews>
    <sheetView zoomScaleNormal="100" workbookViewId="0"/>
  </sheetViews>
  <sheetFormatPr defaultColWidth="8.554687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A60"/>
  <sheetViews>
    <sheetView zoomScaleNormal="100" workbookViewId="0"/>
  </sheetViews>
  <sheetFormatPr defaultColWidth="8.6640625" defaultRowHeight="14.4" x14ac:dyDescent="0.3"/>
  <cols>
    <col min="1" max="1" width="3.5546875" style="39" customWidth="1"/>
    <col min="2" max="2" width="8.5546875" style="40" customWidth="1"/>
    <col min="3" max="3" width="21.33203125" style="41" customWidth="1"/>
    <col min="4" max="4" width="6.88671875" style="41" customWidth="1"/>
    <col min="5" max="13" width="4.5546875" style="31" customWidth="1"/>
    <col min="14" max="14" width="6.21875" customWidth="1"/>
    <col min="16" max="16" width="10" customWidth="1"/>
    <col min="17" max="17" width="10.6640625" customWidth="1"/>
    <col min="255" max="255" width="2.88671875" customWidth="1"/>
    <col min="256" max="256" width="8.5546875" customWidth="1"/>
    <col min="257" max="257" width="21.33203125" customWidth="1"/>
    <col min="258" max="258" width="6.88671875" customWidth="1"/>
    <col min="259" max="269" width="4.5546875" customWidth="1"/>
    <col min="270" max="270" width="6.21875" customWidth="1"/>
    <col min="273" max="273" width="10.6640625" customWidth="1"/>
    <col min="511" max="511" width="2.88671875" customWidth="1"/>
    <col min="512" max="512" width="8.5546875" customWidth="1"/>
    <col min="513" max="513" width="21.33203125" customWidth="1"/>
    <col min="514" max="514" width="6.88671875" customWidth="1"/>
    <col min="515" max="525" width="4.5546875" customWidth="1"/>
    <col min="526" max="526" width="6.21875" customWidth="1"/>
    <col min="529" max="529" width="10.6640625" customWidth="1"/>
    <col min="767" max="767" width="2.88671875" customWidth="1"/>
    <col min="768" max="768" width="8.5546875" customWidth="1"/>
    <col min="769" max="769" width="21.33203125" customWidth="1"/>
    <col min="770" max="770" width="6.88671875" customWidth="1"/>
    <col min="771" max="781" width="4.5546875" customWidth="1"/>
    <col min="782" max="782" width="6.21875" customWidth="1"/>
    <col min="785" max="785" width="10.6640625" customWidth="1"/>
  </cols>
  <sheetData>
    <row r="1" spans="1:27" x14ac:dyDescent="0.3">
      <c r="N1" s="31"/>
      <c r="O1" s="31"/>
    </row>
    <row r="2" spans="1:27" x14ac:dyDescent="0.3">
      <c r="C2" s="42" t="s">
        <v>25</v>
      </c>
      <c r="D2" s="43">
        <v>1</v>
      </c>
      <c r="E2" s="44" t="s">
        <v>26</v>
      </c>
      <c r="F2" s="45"/>
      <c r="G2" s="45"/>
      <c r="H2" s="45"/>
      <c r="I2" s="45"/>
      <c r="J2" s="45"/>
      <c r="K2" s="45"/>
      <c r="L2" s="45"/>
      <c r="M2" s="45"/>
      <c r="N2" s="46"/>
      <c r="O2" s="31"/>
      <c r="P2" s="47"/>
      <c r="Q2" s="48"/>
      <c r="S2" s="31"/>
      <c r="T2" s="31"/>
      <c r="U2" s="31"/>
      <c r="V2" s="31"/>
      <c r="W2" s="31"/>
      <c r="X2" s="31"/>
      <c r="Y2" s="31"/>
      <c r="Z2" s="31"/>
      <c r="AA2" s="31"/>
    </row>
    <row r="3" spans="1:27" x14ac:dyDescent="0.3">
      <c r="C3" s="49" t="s">
        <v>27</v>
      </c>
      <c r="D3" s="50">
        <v>2</v>
      </c>
      <c r="E3" s="51" t="s">
        <v>28</v>
      </c>
      <c r="F3" s="52"/>
      <c r="G3" s="52"/>
      <c r="H3" s="52"/>
      <c r="I3" s="52"/>
      <c r="J3" s="52"/>
      <c r="K3" s="52"/>
      <c r="L3" s="52"/>
      <c r="M3" s="52"/>
      <c r="N3" s="53"/>
      <c r="P3" s="54"/>
    </row>
    <row r="4" spans="1:27" x14ac:dyDescent="0.3">
      <c r="C4" s="55" t="s">
        <v>29</v>
      </c>
      <c r="D4" s="56">
        <v>3</v>
      </c>
      <c r="E4" s="51" t="s">
        <v>30</v>
      </c>
      <c r="F4" s="52"/>
      <c r="G4" s="52"/>
      <c r="H4" s="52"/>
      <c r="I4" s="52"/>
      <c r="J4" s="52"/>
      <c r="K4" s="52"/>
      <c r="L4" s="52"/>
      <c r="M4" s="52"/>
      <c r="N4" s="53"/>
      <c r="P4" s="47"/>
      <c r="Q4" s="57"/>
    </row>
    <row r="5" spans="1:27" x14ac:dyDescent="0.3">
      <c r="C5" s="55" t="s">
        <v>31</v>
      </c>
      <c r="D5" s="58" t="s">
        <v>32</v>
      </c>
      <c r="E5" s="59" t="s">
        <v>33</v>
      </c>
      <c r="F5" s="60"/>
      <c r="G5" s="52"/>
      <c r="H5" s="52"/>
      <c r="I5" s="52"/>
      <c r="J5" s="52"/>
      <c r="K5" s="52"/>
      <c r="L5" s="52"/>
      <c r="M5" s="52"/>
      <c r="N5" s="53"/>
      <c r="P5" s="54"/>
    </row>
    <row r="6" spans="1:27" x14ac:dyDescent="0.3">
      <c r="C6" s="49" t="s">
        <v>34</v>
      </c>
      <c r="D6" s="50">
        <v>5</v>
      </c>
      <c r="E6" s="51" t="s">
        <v>35</v>
      </c>
      <c r="F6" s="52"/>
      <c r="G6" s="52"/>
      <c r="H6" s="52"/>
      <c r="I6" s="52"/>
      <c r="J6" s="52"/>
      <c r="K6" s="52"/>
      <c r="L6" s="52"/>
      <c r="M6" s="52"/>
      <c r="N6" s="53"/>
    </row>
    <row r="7" spans="1:27" x14ac:dyDescent="0.3">
      <c r="C7" s="49" t="s">
        <v>36</v>
      </c>
      <c r="D7" s="50">
        <v>6</v>
      </c>
      <c r="E7" s="31" t="s">
        <v>37</v>
      </c>
      <c r="F7" s="52"/>
      <c r="G7" s="52"/>
      <c r="H7" s="52"/>
      <c r="I7" s="52"/>
      <c r="J7" s="52"/>
      <c r="K7" s="52"/>
      <c r="L7" s="52"/>
      <c r="M7" s="52"/>
      <c r="N7" s="53"/>
    </row>
    <row r="8" spans="1:27" x14ac:dyDescent="0.3">
      <c r="C8" s="55" t="s">
        <v>38</v>
      </c>
      <c r="D8" s="56">
        <v>7</v>
      </c>
      <c r="E8" s="61" t="s">
        <v>39</v>
      </c>
      <c r="F8" s="52"/>
      <c r="G8" s="52"/>
      <c r="H8" s="52"/>
      <c r="I8" s="52"/>
      <c r="J8" s="52"/>
      <c r="K8" s="52"/>
      <c r="L8" s="52"/>
      <c r="M8" s="52"/>
      <c r="N8" s="53"/>
    </row>
    <row r="9" spans="1:27" x14ac:dyDescent="0.3">
      <c r="C9" s="55">
        <v>46256</v>
      </c>
      <c r="D9" s="56">
        <v>8</v>
      </c>
      <c r="E9" s="61" t="s">
        <v>40</v>
      </c>
      <c r="F9" s="52"/>
      <c r="G9" s="52"/>
      <c r="H9" s="52"/>
      <c r="I9" s="52"/>
      <c r="J9" s="52"/>
      <c r="K9" s="52"/>
      <c r="L9" s="52"/>
      <c r="M9" s="52"/>
      <c r="N9" s="53"/>
      <c r="O9" s="31"/>
      <c r="P9" s="47"/>
      <c r="Q9" s="48"/>
      <c r="S9" s="31"/>
      <c r="T9" s="31"/>
      <c r="U9" s="31"/>
      <c r="V9" s="31"/>
      <c r="W9" s="31"/>
      <c r="X9" s="31"/>
      <c r="Y9" s="31"/>
      <c r="Z9" s="31"/>
      <c r="AA9" s="31"/>
    </row>
    <row r="10" spans="1:27" x14ac:dyDescent="0.3">
      <c r="C10" s="62">
        <v>46257</v>
      </c>
      <c r="D10" s="63">
        <v>9</v>
      </c>
      <c r="E10" s="64" t="s">
        <v>41</v>
      </c>
      <c r="F10" s="65"/>
      <c r="G10" s="65"/>
      <c r="H10" s="65"/>
      <c r="I10" s="65"/>
      <c r="J10" s="65"/>
      <c r="K10" s="65"/>
      <c r="L10" s="65"/>
      <c r="M10" s="65"/>
      <c r="N10" s="66"/>
      <c r="O10" s="31"/>
      <c r="P10" s="47"/>
      <c r="Q10" s="48"/>
      <c r="S10" s="31"/>
      <c r="T10" s="31"/>
      <c r="U10" s="31"/>
      <c r="V10" s="31"/>
      <c r="W10" s="31"/>
      <c r="X10" s="31"/>
      <c r="Y10" s="31"/>
      <c r="Z10" s="31"/>
      <c r="AA10" s="31"/>
    </row>
    <row r="11" spans="1:27" x14ac:dyDescent="0.3">
      <c r="B11" s="67"/>
      <c r="C11" s="68"/>
      <c r="D11" s="69"/>
      <c r="E11" s="70"/>
      <c r="F11" s="71"/>
      <c r="G11" s="71"/>
      <c r="H11" s="71"/>
      <c r="I11" s="71"/>
      <c r="J11" s="71"/>
      <c r="K11" s="71"/>
      <c r="L11" s="71"/>
      <c r="M11" s="71"/>
      <c r="O11" s="31"/>
      <c r="P11" s="47"/>
      <c r="Q11" s="57"/>
      <c r="S11" s="31"/>
      <c r="T11" s="31"/>
      <c r="U11" s="31"/>
      <c r="V11" s="31"/>
      <c r="W11" s="31"/>
      <c r="X11" s="31"/>
      <c r="Y11" s="31"/>
      <c r="Z11" s="31"/>
      <c r="AA11" s="31"/>
    </row>
    <row r="12" spans="1:27" x14ac:dyDescent="0.3">
      <c r="B12" s="72" t="s">
        <v>42</v>
      </c>
      <c r="C12" s="73" t="s">
        <v>43</v>
      </c>
      <c r="D12" s="74" t="s">
        <v>44</v>
      </c>
      <c r="E12" s="75">
        <v>1</v>
      </c>
      <c r="F12" s="76">
        <v>2</v>
      </c>
      <c r="G12" s="76">
        <v>3</v>
      </c>
      <c r="H12" s="76">
        <v>4</v>
      </c>
      <c r="I12" s="76">
        <v>5</v>
      </c>
      <c r="J12" s="76">
        <v>6</v>
      </c>
      <c r="K12" s="76">
        <v>7</v>
      </c>
      <c r="L12" s="77">
        <v>8</v>
      </c>
      <c r="M12" s="76">
        <v>9</v>
      </c>
      <c r="N12" s="78" t="s">
        <v>45</v>
      </c>
      <c r="O12" s="31"/>
      <c r="P12" s="47"/>
      <c r="Q12" s="57"/>
      <c r="S12" s="31"/>
      <c r="T12" s="31"/>
      <c r="U12" s="31"/>
      <c r="V12" s="31"/>
      <c r="W12" s="31"/>
      <c r="X12" s="31"/>
      <c r="Y12" s="31"/>
      <c r="Z12" s="31"/>
      <c r="AA12" s="31"/>
    </row>
    <row r="13" spans="1:27" x14ac:dyDescent="0.3">
      <c r="A13" s="39">
        <f t="shared" ref="A13:A18" si="0">_xlfn.RANK.EQ(N13, $N$13:$N$18)</f>
        <v>1</v>
      </c>
      <c r="B13" s="79" t="s">
        <v>46</v>
      </c>
      <c r="C13" s="80" t="s">
        <v>47</v>
      </c>
      <c r="D13" s="81">
        <v>1965</v>
      </c>
      <c r="E13" s="82">
        <v>80</v>
      </c>
      <c r="F13" s="83"/>
      <c r="G13" s="84">
        <v>80</v>
      </c>
      <c r="H13" s="84">
        <v>0</v>
      </c>
      <c r="I13" s="84">
        <v>0</v>
      </c>
      <c r="J13" s="84">
        <v>0</v>
      </c>
      <c r="K13" s="84">
        <v>0</v>
      </c>
      <c r="L13" s="84">
        <v>0</v>
      </c>
      <c r="M13" s="84">
        <v>0</v>
      </c>
      <c r="N13" s="85">
        <f t="shared" ref="N13:N18" si="1">LARGE(E13:M13,1)+LARGE(E13:M13,2)+LARGE(E13:M13,3)+LARGE(E13:M13,4)+LARGE(E13:M13,5)</f>
        <v>160</v>
      </c>
      <c r="O13" s="31"/>
      <c r="P13" s="47"/>
      <c r="Q13" s="86"/>
      <c r="R13" s="40"/>
      <c r="S13" s="87"/>
      <c r="T13" s="31"/>
      <c r="U13" s="31"/>
      <c r="V13" s="31"/>
      <c r="W13" s="31"/>
      <c r="X13" s="31"/>
      <c r="Y13" s="31"/>
      <c r="Z13" s="31"/>
      <c r="AA13" s="31"/>
    </row>
    <row r="14" spans="1:27" x14ac:dyDescent="0.3">
      <c r="A14" s="39">
        <f t="shared" si="0"/>
        <v>2</v>
      </c>
      <c r="B14" s="88" t="s">
        <v>48</v>
      </c>
      <c r="C14" s="89" t="s">
        <v>49</v>
      </c>
      <c r="D14" s="90">
        <v>1962</v>
      </c>
      <c r="E14" s="91">
        <v>70</v>
      </c>
      <c r="F14" s="92">
        <v>0</v>
      </c>
      <c r="G14" s="92">
        <v>70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85">
        <f t="shared" si="1"/>
        <v>140</v>
      </c>
      <c r="O14" s="31"/>
      <c r="P14" s="47"/>
      <c r="Q14" s="57"/>
      <c r="R14" s="33"/>
      <c r="S14" s="31"/>
      <c r="T14" s="31"/>
      <c r="U14" s="31"/>
      <c r="V14" s="31"/>
      <c r="W14" s="31"/>
      <c r="X14" s="31"/>
      <c r="Y14" s="31"/>
      <c r="Z14" s="31"/>
      <c r="AA14" s="31"/>
    </row>
    <row r="15" spans="1:27" x14ac:dyDescent="0.3">
      <c r="A15" s="39">
        <f t="shared" si="0"/>
        <v>3</v>
      </c>
      <c r="B15" s="88" t="s">
        <v>50</v>
      </c>
      <c r="C15" s="89" t="s">
        <v>51</v>
      </c>
      <c r="D15" s="90">
        <v>1962</v>
      </c>
      <c r="E15" s="91"/>
      <c r="F15" s="92">
        <v>110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85">
        <f t="shared" si="1"/>
        <v>110</v>
      </c>
      <c r="O15" s="31"/>
      <c r="P15" s="47"/>
      <c r="Q15" s="57"/>
      <c r="R15" s="33"/>
      <c r="S15" s="31"/>
      <c r="T15" s="31"/>
      <c r="U15" s="31"/>
      <c r="V15" s="31"/>
      <c r="W15" s="31"/>
      <c r="X15" s="31"/>
      <c r="Y15" s="31"/>
      <c r="Z15" s="31"/>
      <c r="AA15" s="31"/>
    </row>
    <row r="16" spans="1:27" x14ac:dyDescent="0.3">
      <c r="A16" s="39">
        <f t="shared" si="0"/>
        <v>4</v>
      </c>
      <c r="B16" s="88" t="s">
        <v>52</v>
      </c>
      <c r="C16" s="89" t="s">
        <v>53</v>
      </c>
      <c r="D16" s="90">
        <v>1963</v>
      </c>
      <c r="E16" s="91">
        <v>100</v>
      </c>
      <c r="F16" s="92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85">
        <f t="shared" si="1"/>
        <v>100</v>
      </c>
      <c r="O16" s="31"/>
      <c r="P16" s="47"/>
      <c r="Q16" s="57"/>
      <c r="R16" s="33"/>
      <c r="S16" s="31"/>
      <c r="T16" s="31"/>
      <c r="U16" s="31"/>
      <c r="V16" s="31"/>
      <c r="W16" s="31"/>
      <c r="X16" s="31"/>
      <c r="Y16" s="31"/>
      <c r="Z16" s="31"/>
      <c r="AA16" s="31"/>
    </row>
    <row r="17" spans="1:27" x14ac:dyDescent="0.3">
      <c r="A17" s="39">
        <f t="shared" si="0"/>
        <v>4</v>
      </c>
      <c r="B17" s="88" t="s">
        <v>52</v>
      </c>
      <c r="C17" s="89" t="s">
        <v>54</v>
      </c>
      <c r="D17" s="90">
        <v>1964</v>
      </c>
      <c r="E17" s="91">
        <v>0</v>
      </c>
      <c r="F17" s="92">
        <v>0</v>
      </c>
      <c r="G17" s="93">
        <v>100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85">
        <f t="shared" si="1"/>
        <v>100</v>
      </c>
      <c r="O17" s="31"/>
      <c r="P17" s="47"/>
      <c r="Q17" s="57"/>
      <c r="R17" s="33"/>
      <c r="S17" s="31"/>
      <c r="T17" s="31"/>
      <c r="U17" s="31"/>
      <c r="V17" s="31"/>
      <c r="W17" s="31"/>
      <c r="X17" s="31"/>
      <c r="Y17" s="31"/>
      <c r="Z17" s="31"/>
      <c r="AA17" s="31"/>
    </row>
    <row r="18" spans="1:27" x14ac:dyDescent="0.3">
      <c r="A18" s="39">
        <f t="shared" si="0"/>
        <v>6</v>
      </c>
      <c r="B18" s="94" t="s">
        <v>55</v>
      </c>
      <c r="C18" s="95" t="s">
        <v>56</v>
      </c>
      <c r="D18" s="96">
        <v>1962</v>
      </c>
      <c r="E18" s="97">
        <v>0</v>
      </c>
      <c r="F18" s="98">
        <v>88</v>
      </c>
      <c r="G18" s="99">
        <v>0</v>
      </c>
      <c r="H18" s="99">
        <v>0</v>
      </c>
      <c r="I18" s="99">
        <v>0</v>
      </c>
      <c r="J18" s="99">
        <v>0</v>
      </c>
      <c r="K18" s="99">
        <v>0</v>
      </c>
      <c r="L18" s="99">
        <v>0</v>
      </c>
      <c r="M18" s="99">
        <v>0</v>
      </c>
      <c r="N18" s="100">
        <f t="shared" si="1"/>
        <v>88</v>
      </c>
      <c r="O18" s="31"/>
      <c r="Q18" s="57"/>
      <c r="R18" s="33"/>
      <c r="S18" s="31"/>
      <c r="T18" s="31"/>
      <c r="U18" s="31"/>
      <c r="V18" s="31"/>
      <c r="W18" s="31"/>
      <c r="X18" s="31"/>
      <c r="Y18" s="31"/>
      <c r="Z18" s="31"/>
      <c r="AA18" s="31"/>
    </row>
    <row r="19" spans="1:27" x14ac:dyDescent="0.3">
      <c r="B19" s="101"/>
      <c r="C19" s="102"/>
      <c r="D19" s="103"/>
      <c r="E19" s="104"/>
      <c r="F19" s="105"/>
      <c r="G19" s="105"/>
      <c r="H19" s="105"/>
      <c r="I19" s="105"/>
      <c r="J19" s="105"/>
      <c r="K19" s="105"/>
      <c r="L19" s="105"/>
      <c r="M19" s="105"/>
      <c r="N19" s="8"/>
      <c r="O19" s="31"/>
      <c r="P19" s="47"/>
      <c r="Q19" s="57"/>
      <c r="R19" s="33"/>
      <c r="S19" s="31"/>
      <c r="T19" s="31"/>
      <c r="U19" s="31"/>
      <c r="V19" s="31"/>
      <c r="W19" s="31"/>
      <c r="X19" s="31"/>
      <c r="Y19" s="31"/>
      <c r="Z19" s="31"/>
      <c r="AA19" s="31"/>
    </row>
    <row r="20" spans="1:27" x14ac:dyDescent="0.3">
      <c r="B20" s="72" t="s">
        <v>42</v>
      </c>
      <c r="C20" s="73" t="s">
        <v>57</v>
      </c>
      <c r="D20" s="74" t="s">
        <v>44</v>
      </c>
      <c r="E20" s="75">
        <v>1</v>
      </c>
      <c r="F20" s="76">
        <v>2</v>
      </c>
      <c r="G20" s="76">
        <v>3</v>
      </c>
      <c r="H20" s="76">
        <v>4</v>
      </c>
      <c r="I20" s="76">
        <v>5</v>
      </c>
      <c r="J20" s="76">
        <v>6</v>
      </c>
      <c r="K20" s="76">
        <v>7</v>
      </c>
      <c r="L20" s="77">
        <v>8</v>
      </c>
      <c r="M20" s="76">
        <v>9</v>
      </c>
      <c r="N20" s="78" t="s">
        <v>45</v>
      </c>
    </row>
    <row r="21" spans="1:27" x14ac:dyDescent="0.3">
      <c r="A21" s="39">
        <f t="shared" ref="A21:A35" si="2">_xlfn.RANK.EQ(N21, $N$21:$N$35)</f>
        <v>1</v>
      </c>
      <c r="B21" s="106" t="s">
        <v>46</v>
      </c>
      <c r="C21" s="107" t="s">
        <v>58</v>
      </c>
      <c r="D21" s="108">
        <v>1959</v>
      </c>
      <c r="E21" s="109">
        <v>60</v>
      </c>
      <c r="F21" s="83">
        <v>110</v>
      </c>
      <c r="G21" s="83">
        <v>100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5">
        <f t="shared" ref="N21:N35" si="3">LARGE(E21:M21,1)+LARGE(E21:M21,2)+LARGE(E21:M21,3)+LARGE(E21:M21,4)+LARGE(E21:M21,5)</f>
        <v>270</v>
      </c>
    </row>
    <row r="22" spans="1:27" x14ac:dyDescent="0.3">
      <c r="A22" s="39">
        <f t="shared" si="2"/>
        <v>2</v>
      </c>
      <c r="B22" s="79" t="s">
        <v>48</v>
      </c>
      <c r="C22" s="110" t="s">
        <v>59</v>
      </c>
      <c r="D22" s="111">
        <v>1961</v>
      </c>
      <c r="E22" s="112">
        <v>60</v>
      </c>
      <c r="F22" s="83">
        <v>88</v>
      </c>
      <c r="G22" s="83">
        <v>80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5">
        <f t="shared" si="3"/>
        <v>228</v>
      </c>
    </row>
    <row r="23" spans="1:27" x14ac:dyDescent="0.3">
      <c r="A23" s="39">
        <f t="shared" si="2"/>
        <v>3</v>
      </c>
      <c r="B23" s="79">
        <f>IF(COUNTIF($A$21:$A$35, A23)&gt;1, A23 &amp; "/" &amp; COUNTIF($A$21:$A$35, A23), A23)</f>
        <v>3</v>
      </c>
      <c r="C23" s="110" t="s">
        <v>60</v>
      </c>
      <c r="D23" s="111">
        <v>1960</v>
      </c>
      <c r="E23" s="109">
        <v>80</v>
      </c>
      <c r="F23" s="83">
        <v>66</v>
      </c>
      <c r="G23" s="83">
        <v>40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5">
        <f t="shared" si="3"/>
        <v>186</v>
      </c>
    </row>
    <row r="24" spans="1:27" x14ac:dyDescent="0.3">
      <c r="A24" s="39">
        <f t="shared" si="2"/>
        <v>4</v>
      </c>
      <c r="B24" s="79">
        <f>IF(COUNTIF($A$21:$A$35, A24)&gt;1, A24 &amp; "/" &amp; COUNTIF($A$21:$A$35, A24), A24)</f>
        <v>4</v>
      </c>
      <c r="C24" s="80" t="s">
        <v>61</v>
      </c>
      <c r="D24" s="113">
        <v>1961</v>
      </c>
      <c r="E24" s="112">
        <v>40</v>
      </c>
      <c r="F24" s="83">
        <v>44</v>
      </c>
      <c r="G24" s="83">
        <v>60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  <c r="N24" s="114">
        <f t="shared" si="3"/>
        <v>144</v>
      </c>
    </row>
    <row r="25" spans="1:27" x14ac:dyDescent="0.3">
      <c r="A25" s="39">
        <f t="shared" si="2"/>
        <v>5</v>
      </c>
      <c r="B25" s="79">
        <f>IF(COUNTIF($A$21:$A$35, A25)&gt;1, A25 &amp; "/" &amp; COUNTIF($A$21:$A$35, A25), A25)</f>
        <v>5</v>
      </c>
      <c r="C25" s="80" t="s">
        <v>62</v>
      </c>
      <c r="D25" s="81">
        <v>1961</v>
      </c>
      <c r="E25" s="112">
        <v>80</v>
      </c>
      <c r="F25" s="83">
        <v>0</v>
      </c>
      <c r="G25" s="83">
        <v>40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5">
        <f t="shared" si="3"/>
        <v>120</v>
      </c>
    </row>
    <row r="26" spans="1:27" x14ac:dyDescent="0.3">
      <c r="A26" s="39">
        <f t="shared" si="2"/>
        <v>6</v>
      </c>
      <c r="B26" s="79">
        <f>IF(COUNTIF($A$21:$A$35, A26)&gt;1, A26 &amp; "/" &amp; COUNTIF($A$21:$A$35, A26), A26)</f>
        <v>6</v>
      </c>
      <c r="C26" s="80" t="s">
        <v>63</v>
      </c>
      <c r="D26" s="81">
        <v>1960</v>
      </c>
      <c r="E26" s="112">
        <v>0</v>
      </c>
      <c r="F26" s="83">
        <v>44</v>
      </c>
      <c r="G26" s="83">
        <v>60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114">
        <f t="shared" si="3"/>
        <v>104</v>
      </c>
    </row>
    <row r="27" spans="1:27" x14ac:dyDescent="0.3">
      <c r="A27" s="39">
        <f t="shared" si="2"/>
        <v>7</v>
      </c>
      <c r="B27" s="79">
        <f>IF(COUNTIF($A$21:$A$35, A27)&gt;1, A27 &amp; "/" &amp; COUNTIF($A$21:$A$35, A27), A27)</f>
        <v>7</v>
      </c>
      <c r="C27" s="80" t="s">
        <v>64</v>
      </c>
      <c r="D27" s="81">
        <v>1957</v>
      </c>
      <c r="E27" s="112">
        <v>0</v>
      </c>
      <c r="F27" s="83">
        <v>88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114">
        <f t="shared" si="3"/>
        <v>88</v>
      </c>
    </row>
    <row r="28" spans="1:27" x14ac:dyDescent="0.3">
      <c r="A28" s="39">
        <f t="shared" si="2"/>
        <v>8</v>
      </c>
      <c r="B28" s="79" t="s">
        <v>65</v>
      </c>
      <c r="C28" s="110" t="s">
        <v>66</v>
      </c>
      <c r="D28" s="111">
        <v>1952</v>
      </c>
      <c r="E28" s="112">
        <v>0</v>
      </c>
      <c r="F28" s="83">
        <v>44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114">
        <f t="shared" si="3"/>
        <v>44</v>
      </c>
    </row>
    <row r="29" spans="1:27" x14ac:dyDescent="0.3">
      <c r="A29" s="39">
        <f t="shared" si="2"/>
        <v>8</v>
      </c>
      <c r="B29" s="79" t="s">
        <v>65</v>
      </c>
      <c r="C29" s="80" t="s">
        <v>67</v>
      </c>
      <c r="D29" s="81">
        <v>1957</v>
      </c>
      <c r="E29" s="112">
        <v>0</v>
      </c>
      <c r="F29" s="83">
        <v>44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114">
        <f t="shared" si="3"/>
        <v>44</v>
      </c>
    </row>
    <row r="30" spans="1:27" x14ac:dyDescent="0.3">
      <c r="A30" s="39">
        <f t="shared" si="2"/>
        <v>10</v>
      </c>
      <c r="B30" s="79" t="s">
        <v>68</v>
      </c>
      <c r="C30" s="80" t="s">
        <v>69</v>
      </c>
      <c r="D30" s="81">
        <v>1961</v>
      </c>
      <c r="E30" s="112">
        <v>40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114">
        <f t="shared" si="3"/>
        <v>40</v>
      </c>
    </row>
    <row r="31" spans="1:27" x14ac:dyDescent="0.3">
      <c r="A31" s="39">
        <f t="shared" si="2"/>
        <v>10</v>
      </c>
      <c r="B31" s="79" t="s">
        <v>70</v>
      </c>
      <c r="C31" s="115" t="s">
        <v>71</v>
      </c>
      <c r="D31" s="116">
        <v>1960</v>
      </c>
      <c r="E31" s="112">
        <v>0</v>
      </c>
      <c r="F31" s="83">
        <v>0</v>
      </c>
      <c r="G31" s="83">
        <v>40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  <c r="N31" s="114">
        <f t="shared" si="3"/>
        <v>40</v>
      </c>
    </row>
    <row r="32" spans="1:27" x14ac:dyDescent="0.3">
      <c r="A32" s="39">
        <f t="shared" si="2"/>
        <v>10</v>
      </c>
      <c r="B32" s="79" t="s">
        <v>72</v>
      </c>
      <c r="C32" s="80" t="s">
        <v>73</v>
      </c>
      <c r="D32" s="113">
        <v>1962</v>
      </c>
      <c r="E32" s="112">
        <v>0</v>
      </c>
      <c r="F32" s="83">
        <v>0</v>
      </c>
      <c r="G32" s="83">
        <v>40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5">
        <f t="shared" si="3"/>
        <v>40</v>
      </c>
    </row>
    <row r="33" spans="1:14" x14ac:dyDescent="0.3">
      <c r="A33" s="39">
        <f t="shared" si="2"/>
        <v>10</v>
      </c>
      <c r="B33" s="79" t="s">
        <v>74</v>
      </c>
      <c r="C33" s="89" t="s">
        <v>75</v>
      </c>
      <c r="D33" s="90">
        <v>1960</v>
      </c>
      <c r="E33" s="112">
        <v>40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5">
        <f t="shared" si="3"/>
        <v>40</v>
      </c>
    </row>
    <row r="34" spans="1:14" x14ac:dyDescent="0.3">
      <c r="A34" s="39">
        <f t="shared" si="2"/>
        <v>10</v>
      </c>
      <c r="B34" s="79" t="s">
        <v>76</v>
      </c>
      <c r="C34" s="80" t="s">
        <v>77</v>
      </c>
      <c r="D34" s="81">
        <v>1960</v>
      </c>
      <c r="E34" s="112">
        <v>40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5">
        <f t="shared" si="3"/>
        <v>40</v>
      </c>
    </row>
    <row r="35" spans="1:14" x14ac:dyDescent="0.3">
      <c r="A35" s="39">
        <f t="shared" si="2"/>
        <v>15</v>
      </c>
      <c r="B35" s="94">
        <f>IF(COUNTIF($A$21:$A$35, A35)&gt;1, A35 &amp; "/" &amp; COUNTIF($A$21:$A$35, A35), A35)</f>
        <v>15</v>
      </c>
      <c r="C35" s="95" t="s">
        <v>78</v>
      </c>
      <c r="D35" s="96">
        <v>1958</v>
      </c>
      <c r="E35" s="97">
        <v>30</v>
      </c>
      <c r="F35" s="98">
        <v>0</v>
      </c>
      <c r="G35" s="98">
        <v>0</v>
      </c>
      <c r="H35" s="99">
        <v>0</v>
      </c>
      <c r="I35" s="99">
        <v>0</v>
      </c>
      <c r="J35" s="99">
        <v>0</v>
      </c>
      <c r="K35" s="99">
        <v>0</v>
      </c>
      <c r="L35" s="99">
        <v>0</v>
      </c>
      <c r="M35" s="99">
        <v>0</v>
      </c>
      <c r="N35" s="100">
        <f t="shared" si="3"/>
        <v>30</v>
      </c>
    </row>
    <row r="37" spans="1:14" x14ac:dyDescent="0.3">
      <c r="B37" s="72" t="s">
        <v>42</v>
      </c>
      <c r="C37" s="73" t="s">
        <v>79</v>
      </c>
      <c r="D37" s="74" t="s">
        <v>44</v>
      </c>
      <c r="E37" s="75">
        <v>1</v>
      </c>
      <c r="F37" s="76">
        <v>2</v>
      </c>
      <c r="G37" s="76">
        <v>3</v>
      </c>
      <c r="H37" s="76">
        <v>4</v>
      </c>
      <c r="I37" s="76">
        <v>5</v>
      </c>
      <c r="J37" s="76">
        <v>6</v>
      </c>
      <c r="K37" s="76">
        <v>7</v>
      </c>
      <c r="L37" s="77">
        <v>8</v>
      </c>
      <c r="M37" s="76">
        <v>9</v>
      </c>
      <c r="N37" s="78" t="s">
        <v>45</v>
      </c>
    </row>
    <row r="38" spans="1:14" x14ac:dyDescent="0.3">
      <c r="A38" s="39">
        <f t="shared" ref="A38:A43" si="4">_xlfn.RANK.EQ(N38, $N$38:$N$43)</f>
        <v>1</v>
      </c>
      <c r="B38" s="106" t="s">
        <v>46</v>
      </c>
      <c r="C38" s="80" t="s">
        <v>80</v>
      </c>
      <c r="D38" s="113">
        <v>1953</v>
      </c>
      <c r="E38" s="109">
        <v>100</v>
      </c>
      <c r="F38" s="83">
        <v>110</v>
      </c>
      <c r="G38" s="83">
        <v>80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5">
        <f t="shared" ref="N38:N43" si="5">LARGE(E38:M38,1)+LARGE(E38:M38,2)+LARGE(E38:M38,3)+LARGE(E38:M38,4)+LARGE(E38:M38,5)</f>
        <v>290</v>
      </c>
    </row>
    <row r="39" spans="1:14" x14ac:dyDescent="0.3">
      <c r="A39" s="39">
        <f t="shared" si="4"/>
        <v>2</v>
      </c>
      <c r="B39" s="117" t="s">
        <v>48</v>
      </c>
      <c r="C39" s="110" t="s">
        <v>81</v>
      </c>
      <c r="D39" s="111">
        <v>1944</v>
      </c>
      <c r="E39" s="118">
        <v>40</v>
      </c>
      <c r="F39" s="83">
        <v>88</v>
      </c>
      <c r="G39" s="84">
        <v>60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5">
        <f t="shared" si="5"/>
        <v>188</v>
      </c>
    </row>
    <row r="40" spans="1:14" x14ac:dyDescent="0.3">
      <c r="A40" s="39">
        <f t="shared" si="4"/>
        <v>3</v>
      </c>
      <c r="B40" s="79" t="s">
        <v>50</v>
      </c>
      <c r="C40" s="110" t="s">
        <v>82</v>
      </c>
      <c r="D40" s="111">
        <v>1956</v>
      </c>
      <c r="E40" s="109">
        <v>80</v>
      </c>
      <c r="F40" s="83">
        <v>0</v>
      </c>
      <c r="G40" s="83">
        <v>100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5">
        <f t="shared" si="5"/>
        <v>180</v>
      </c>
    </row>
    <row r="41" spans="1:14" x14ac:dyDescent="0.3">
      <c r="A41" s="39">
        <f t="shared" si="4"/>
        <v>4</v>
      </c>
      <c r="B41" s="79" t="s">
        <v>32</v>
      </c>
      <c r="C41" s="80" t="s">
        <v>83</v>
      </c>
      <c r="D41" s="113">
        <v>1956</v>
      </c>
      <c r="E41" s="112">
        <v>40</v>
      </c>
      <c r="F41" s="83">
        <v>0</v>
      </c>
      <c r="G41" s="83">
        <v>70</v>
      </c>
      <c r="H41" s="83">
        <v>0</v>
      </c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85">
        <f t="shared" si="5"/>
        <v>110</v>
      </c>
    </row>
    <row r="42" spans="1:14" x14ac:dyDescent="0.3">
      <c r="A42" s="39">
        <f t="shared" si="4"/>
        <v>5</v>
      </c>
      <c r="B42" s="79" t="s">
        <v>84</v>
      </c>
      <c r="C42" s="80" t="s">
        <v>85</v>
      </c>
      <c r="D42" s="113">
        <v>1953</v>
      </c>
      <c r="E42" s="112">
        <v>60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114">
        <f t="shared" si="5"/>
        <v>60</v>
      </c>
    </row>
    <row r="43" spans="1:14" x14ac:dyDescent="0.3">
      <c r="A43" s="39">
        <f t="shared" si="4"/>
        <v>5</v>
      </c>
      <c r="B43" s="94" t="s">
        <v>84</v>
      </c>
      <c r="C43" s="119" t="s">
        <v>86</v>
      </c>
      <c r="D43" s="120">
        <v>1953</v>
      </c>
      <c r="E43" s="121">
        <v>60</v>
      </c>
      <c r="F43" s="98">
        <v>0</v>
      </c>
      <c r="G43" s="98">
        <v>0</v>
      </c>
      <c r="H43" s="98">
        <v>0</v>
      </c>
      <c r="I43" s="98">
        <v>0</v>
      </c>
      <c r="J43" s="98">
        <v>0</v>
      </c>
      <c r="K43" s="98">
        <v>0</v>
      </c>
      <c r="L43" s="98">
        <v>0</v>
      </c>
      <c r="M43" s="98">
        <v>0</v>
      </c>
      <c r="N43" s="100">
        <f t="shared" si="5"/>
        <v>60</v>
      </c>
    </row>
    <row r="45" spans="1:14" x14ac:dyDescent="0.3">
      <c r="B45" s="72" t="s">
        <v>42</v>
      </c>
      <c r="C45" s="73" t="s">
        <v>87</v>
      </c>
      <c r="D45" s="74" t="s">
        <v>44</v>
      </c>
      <c r="E45" s="75">
        <v>1</v>
      </c>
      <c r="F45" s="76">
        <v>2</v>
      </c>
      <c r="G45" s="76">
        <v>3</v>
      </c>
      <c r="H45" s="76">
        <v>4</v>
      </c>
      <c r="I45" s="76">
        <v>5</v>
      </c>
      <c r="J45" s="76">
        <v>6</v>
      </c>
      <c r="K45" s="76">
        <v>7</v>
      </c>
      <c r="L45" s="77">
        <v>8</v>
      </c>
      <c r="M45" s="76">
        <v>9</v>
      </c>
      <c r="N45" s="78" t="s">
        <v>45</v>
      </c>
    </row>
    <row r="46" spans="1:14" x14ac:dyDescent="0.3">
      <c r="A46" s="39">
        <f t="shared" ref="A46:A52" si="6">_xlfn.RANK.EQ(N46, $N$46:$N$53)</f>
        <v>1</v>
      </c>
      <c r="B46" s="122" t="s">
        <v>46</v>
      </c>
      <c r="C46" s="107" t="s">
        <v>88</v>
      </c>
      <c r="D46" s="123">
        <v>1948</v>
      </c>
      <c r="E46" s="83">
        <v>0</v>
      </c>
      <c r="F46" s="83">
        <v>110</v>
      </c>
      <c r="G46" s="83">
        <v>70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124">
        <v>0</v>
      </c>
      <c r="N46" s="125">
        <f t="shared" ref="N46:N52" si="7">LARGE(E46:M46,1)+LARGE(E46:M46,2)+LARGE(E46:M46,3)+LARGE(E46:M46,4)+LARGE(E46:M46,5)</f>
        <v>180</v>
      </c>
    </row>
    <row r="47" spans="1:14" x14ac:dyDescent="0.3">
      <c r="A47" s="39">
        <f t="shared" si="6"/>
        <v>2</v>
      </c>
      <c r="B47" s="126" t="s">
        <v>48</v>
      </c>
      <c r="C47" s="110" t="s">
        <v>89</v>
      </c>
      <c r="D47" s="111">
        <v>1947</v>
      </c>
      <c r="E47" s="83">
        <v>80</v>
      </c>
      <c r="F47" s="83">
        <v>88</v>
      </c>
      <c r="G47" s="83">
        <v>0</v>
      </c>
      <c r="H47" s="83">
        <v>0</v>
      </c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5">
        <f t="shared" si="7"/>
        <v>168</v>
      </c>
    </row>
    <row r="48" spans="1:14" x14ac:dyDescent="0.3">
      <c r="A48" s="39">
        <f t="shared" si="6"/>
        <v>3</v>
      </c>
      <c r="B48" s="126" t="s">
        <v>50</v>
      </c>
      <c r="C48" s="110" t="s">
        <v>90</v>
      </c>
      <c r="D48" s="111">
        <v>1950</v>
      </c>
      <c r="E48" s="83">
        <v>100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4">
        <v>0</v>
      </c>
      <c r="N48" s="85">
        <f t="shared" si="7"/>
        <v>100</v>
      </c>
    </row>
    <row r="49" spans="1:14" x14ac:dyDescent="0.3">
      <c r="A49" s="39">
        <f t="shared" si="6"/>
        <v>3</v>
      </c>
      <c r="B49" s="126" t="s">
        <v>32</v>
      </c>
      <c r="C49" s="110" t="s">
        <v>91</v>
      </c>
      <c r="D49" s="111">
        <v>1942</v>
      </c>
      <c r="E49" s="83">
        <v>0</v>
      </c>
      <c r="F49" s="83">
        <v>0</v>
      </c>
      <c r="G49" s="83">
        <v>100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5">
        <f t="shared" si="7"/>
        <v>100</v>
      </c>
    </row>
    <row r="50" spans="1:14" x14ac:dyDescent="0.3">
      <c r="A50" s="39">
        <f t="shared" si="6"/>
        <v>5</v>
      </c>
      <c r="B50" s="126" t="s">
        <v>92</v>
      </c>
      <c r="C50" s="110" t="s">
        <v>93</v>
      </c>
      <c r="D50" s="111">
        <v>1949</v>
      </c>
      <c r="E50" s="83">
        <v>0</v>
      </c>
      <c r="F50" s="83">
        <v>0</v>
      </c>
      <c r="G50" s="83">
        <v>80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5">
        <f t="shared" si="7"/>
        <v>80</v>
      </c>
    </row>
    <row r="51" spans="1:14" x14ac:dyDescent="0.3">
      <c r="A51" s="39">
        <f t="shared" si="6"/>
        <v>6</v>
      </c>
      <c r="B51" s="126" t="s">
        <v>94</v>
      </c>
      <c r="C51" s="110" t="s">
        <v>95</v>
      </c>
      <c r="D51" s="111">
        <v>1951</v>
      </c>
      <c r="E51" s="83">
        <v>60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  <c r="K51" s="83">
        <v>0</v>
      </c>
      <c r="L51" s="83">
        <v>0</v>
      </c>
      <c r="M51" s="83">
        <v>0</v>
      </c>
      <c r="N51" s="85">
        <f t="shared" si="7"/>
        <v>60</v>
      </c>
    </row>
    <row r="52" spans="1:14" x14ac:dyDescent="0.3">
      <c r="A52" s="39">
        <f t="shared" si="6"/>
        <v>6</v>
      </c>
      <c r="B52" s="94" t="s">
        <v>94</v>
      </c>
      <c r="C52" s="95" t="s">
        <v>96</v>
      </c>
      <c r="D52" s="127">
        <v>1951</v>
      </c>
      <c r="E52" s="128">
        <v>60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0</v>
      </c>
      <c r="M52" s="98">
        <v>0</v>
      </c>
      <c r="N52" s="100">
        <f t="shared" si="7"/>
        <v>60</v>
      </c>
    </row>
    <row r="54" spans="1:14" x14ac:dyDescent="0.3">
      <c r="B54" s="72" t="s">
        <v>42</v>
      </c>
      <c r="C54" s="73" t="s">
        <v>97</v>
      </c>
      <c r="D54" s="74" t="s">
        <v>44</v>
      </c>
      <c r="E54" s="75">
        <v>1</v>
      </c>
      <c r="F54" s="76">
        <v>2</v>
      </c>
      <c r="G54" s="76">
        <v>3</v>
      </c>
      <c r="H54" s="76">
        <v>4</v>
      </c>
      <c r="I54" s="76">
        <v>5</v>
      </c>
      <c r="J54" s="76">
        <v>6</v>
      </c>
      <c r="K54" s="76">
        <v>7</v>
      </c>
      <c r="L54" s="77">
        <v>8</v>
      </c>
      <c r="M54" s="76">
        <v>9</v>
      </c>
      <c r="N54" s="78" t="s">
        <v>45</v>
      </c>
    </row>
    <row r="55" spans="1:14" x14ac:dyDescent="0.3">
      <c r="A55" s="39">
        <f>_xlfn.RANK.EQ(N55, $N$55:$N$57)</f>
        <v>1</v>
      </c>
      <c r="B55" s="129" t="s">
        <v>46</v>
      </c>
      <c r="C55" s="107" t="s">
        <v>98</v>
      </c>
      <c r="D55" s="113">
        <v>1943</v>
      </c>
      <c r="E55" s="83">
        <v>100</v>
      </c>
      <c r="F55" s="83">
        <v>0</v>
      </c>
      <c r="G55" s="83">
        <v>80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130">
        <v>0</v>
      </c>
      <c r="N55" s="125">
        <f>LARGE(E55:M55,1)+LARGE(E55:M55,2)+LARGE(E55:M55,3)+LARGE(E55:M55,4)+LARGE(E55:M55,5)</f>
        <v>180</v>
      </c>
    </row>
    <row r="56" spans="1:14" x14ac:dyDescent="0.3">
      <c r="A56" s="39">
        <f>_xlfn.RANK.EQ(N56, $N$55:$N$57)</f>
        <v>2</v>
      </c>
      <c r="B56" s="131" t="s">
        <v>48</v>
      </c>
      <c r="C56" s="110" t="s">
        <v>99</v>
      </c>
      <c r="D56" s="111">
        <v>1942</v>
      </c>
      <c r="E56" s="83">
        <v>0</v>
      </c>
      <c r="F56" s="83">
        <v>110</v>
      </c>
      <c r="G56" s="83">
        <v>60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4">
        <v>0</v>
      </c>
      <c r="N56" s="85">
        <f>LARGE(E56:M56,1)+LARGE(E56:M56,2)+LARGE(E56:M56,3)+LARGE(E56:M56,4)+LARGE(E56:M56,5)</f>
        <v>170</v>
      </c>
    </row>
    <row r="57" spans="1:14" x14ac:dyDescent="0.3">
      <c r="A57" s="39">
        <f>_xlfn.RANK.EQ(N57, $N$55:$N$57)</f>
        <v>3</v>
      </c>
      <c r="B57" s="132" t="s">
        <v>48</v>
      </c>
      <c r="C57" s="133" t="s">
        <v>100</v>
      </c>
      <c r="D57" s="134">
        <v>1942</v>
      </c>
      <c r="E57" s="135">
        <v>0</v>
      </c>
      <c r="F57" s="135">
        <v>0</v>
      </c>
      <c r="G57" s="135">
        <v>100</v>
      </c>
      <c r="H57" s="135">
        <v>0</v>
      </c>
      <c r="I57" s="135">
        <v>0</v>
      </c>
      <c r="J57" s="135">
        <v>0</v>
      </c>
      <c r="K57" s="135">
        <v>0</v>
      </c>
      <c r="L57" s="135">
        <v>0</v>
      </c>
      <c r="M57" s="135">
        <v>0</v>
      </c>
      <c r="N57" s="136">
        <f>LARGE(E57:M57,1)+LARGE(E57:M57,2)+LARGE(E57:M57,3)+LARGE(E57:M57,4)+LARGE(E57:M57,5)</f>
        <v>100</v>
      </c>
    </row>
    <row r="59" spans="1:14" x14ac:dyDescent="0.3">
      <c r="B59" s="72" t="s">
        <v>42</v>
      </c>
      <c r="C59" s="73" t="s">
        <v>101</v>
      </c>
      <c r="D59" s="74" t="s">
        <v>44</v>
      </c>
      <c r="E59" s="75">
        <v>1</v>
      </c>
      <c r="F59" s="76">
        <v>2</v>
      </c>
      <c r="G59" s="76">
        <v>3</v>
      </c>
      <c r="H59" s="76">
        <v>4</v>
      </c>
      <c r="I59" s="76">
        <v>5</v>
      </c>
      <c r="J59" s="76">
        <v>6</v>
      </c>
      <c r="K59" s="76">
        <v>7</v>
      </c>
      <c r="L59" s="77">
        <v>8</v>
      </c>
      <c r="M59" s="76">
        <v>9</v>
      </c>
      <c r="N59" s="78" t="s">
        <v>45</v>
      </c>
    </row>
    <row r="60" spans="1:14" x14ac:dyDescent="0.3">
      <c r="A60" s="39">
        <f>_xlfn.RANK.EQ(N60, $N$60:$N$60)</f>
        <v>1</v>
      </c>
      <c r="B60" s="137" t="s">
        <v>46</v>
      </c>
      <c r="C60" s="138" t="s">
        <v>102</v>
      </c>
      <c r="D60" s="139">
        <v>1941</v>
      </c>
      <c r="E60" s="140">
        <v>100</v>
      </c>
      <c r="F60" s="140">
        <v>110</v>
      </c>
      <c r="G60" s="140">
        <v>100</v>
      </c>
      <c r="H60" s="140">
        <v>0</v>
      </c>
      <c r="I60" s="140">
        <v>0</v>
      </c>
      <c r="J60" s="140">
        <v>0</v>
      </c>
      <c r="K60" s="140">
        <v>0</v>
      </c>
      <c r="L60" s="140">
        <v>0</v>
      </c>
      <c r="M60" s="141">
        <v>0</v>
      </c>
      <c r="N60" s="142">
        <f>LARGE(E60:M60,1)+LARGE(E60:M60,2)+LARGE(E60:M60,3)+LARGE(E60:M60,4)+LARGE(E60:M60,5)</f>
        <v>310</v>
      </c>
    </row>
  </sheetData>
  <conditionalFormatting sqref="E13:M18 E21:M35">
    <cfRule type="cellIs" dxfId="11" priority="2" operator="equal">
      <formula>0</formula>
    </cfRule>
    <cfRule type="cellIs" dxfId="10" priority="3" operator="equal">
      <formula>50</formula>
    </cfRule>
  </conditionalFormatting>
  <conditionalFormatting sqref="E38:M43">
    <cfRule type="cellIs" dxfId="9" priority="4" operator="equal">
      <formula>0</formula>
    </cfRule>
    <cfRule type="cellIs" dxfId="8" priority="5" operator="equal">
      <formula>50</formula>
    </cfRule>
  </conditionalFormatting>
  <conditionalFormatting sqref="E46:M52">
    <cfRule type="cellIs" dxfId="7" priority="6" operator="equal">
      <formula>0</formula>
    </cfRule>
    <cfRule type="cellIs" dxfId="6" priority="7" operator="equal">
      <formula>50</formula>
    </cfRule>
  </conditionalFormatting>
  <conditionalFormatting sqref="E55:M57">
    <cfRule type="cellIs" dxfId="5" priority="8" operator="equal">
      <formula>0</formula>
    </cfRule>
    <cfRule type="cellIs" dxfId="4" priority="9" operator="equal">
      <formula>50</formula>
    </cfRule>
  </conditionalFormatting>
  <conditionalFormatting sqref="E60:M60">
    <cfRule type="cellIs" dxfId="3" priority="10" operator="equal">
      <formula>0</formula>
    </cfRule>
    <cfRule type="cellIs" dxfId="2" priority="11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AA30"/>
  <sheetViews>
    <sheetView zoomScaleNormal="100" workbookViewId="0"/>
  </sheetViews>
  <sheetFormatPr defaultColWidth="8.6640625" defaultRowHeight="14.4" x14ac:dyDescent="0.3"/>
  <cols>
    <col min="1" max="1" width="5" style="21" customWidth="1"/>
    <col min="2" max="2" width="8.5546875" style="40" customWidth="1"/>
    <col min="3" max="3" width="21.33203125" style="41" customWidth="1"/>
    <col min="4" max="4" width="6.88671875" style="41" customWidth="1"/>
    <col min="5" max="13" width="4.5546875" style="31" customWidth="1"/>
    <col min="16" max="16" width="10.6640625" customWidth="1"/>
    <col min="254" max="254" width="2.88671875" customWidth="1"/>
    <col min="255" max="255" width="8.5546875" customWidth="1"/>
    <col min="256" max="256" width="21.33203125" customWidth="1"/>
    <col min="257" max="257" width="6.88671875" customWidth="1"/>
    <col min="258" max="268" width="4.5546875" customWidth="1"/>
    <col min="269" max="269" width="6.21875" customWidth="1"/>
    <col min="272" max="272" width="10.6640625" customWidth="1"/>
    <col min="510" max="510" width="2.88671875" customWidth="1"/>
    <col min="511" max="511" width="8.5546875" customWidth="1"/>
    <col min="512" max="512" width="21.33203125" customWidth="1"/>
    <col min="513" max="513" width="6.88671875" customWidth="1"/>
    <col min="514" max="524" width="4.5546875" customWidth="1"/>
    <col min="525" max="525" width="6.21875" customWidth="1"/>
    <col min="528" max="528" width="10.6640625" customWidth="1"/>
    <col min="766" max="766" width="2.88671875" customWidth="1"/>
    <col min="767" max="767" width="8.5546875" customWidth="1"/>
    <col min="768" max="768" width="21.33203125" customWidth="1"/>
    <col min="769" max="769" width="6.88671875" customWidth="1"/>
    <col min="770" max="780" width="4.5546875" customWidth="1"/>
    <col min="781" max="781" width="6.21875" customWidth="1"/>
    <col min="784" max="784" width="10.6640625" customWidth="1"/>
  </cols>
  <sheetData>
    <row r="1" spans="1:27" x14ac:dyDescent="0.3">
      <c r="N1" s="31"/>
    </row>
    <row r="2" spans="1:27" x14ac:dyDescent="0.3">
      <c r="A2" s="39"/>
      <c r="C2" s="42" t="s">
        <v>25</v>
      </c>
      <c r="D2" s="43">
        <v>1</v>
      </c>
      <c r="E2" s="44" t="s">
        <v>26</v>
      </c>
      <c r="F2" s="45"/>
      <c r="G2" s="45"/>
      <c r="H2" s="45"/>
      <c r="I2" s="45"/>
      <c r="J2" s="45"/>
      <c r="K2" s="45"/>
      <c r="L2" s="45"/>
      <c r="M2" s="45"/>
      <c r="N2" s="46"/>
      <c r="O2" s="31"/>
      <c r="P2" s="47"/>
      <c r="Q2" s="48"/>
      <c r="S2" s="31"/>
      <c r="T2" s="31"/>
      <c r="U2" s="31"/>
      <c r="V2" s="31"/>
      <c r="W2" s="31"/>
      <c r="X2" s="31"/>
      <c r="Y2" s="31"/>
      <c r="Z2" s="31"/>
      <c r="AA2" s="31"/>
    </row>
    <row r="3" spans="1:27" x14ac:dyDescent="0.3">
      <c r="A3" s="39"/>
      <c r="C3" s="49" t="s">
        <v>27</v>
      </c>
      <c r="D3" s="50">
        <v>2</v>
      </c>
      <c r="E3" s="51" t="s">
        <v>28</v>
      </c>
      <c r="F3" s="52"/>
      <c r="G3" s="52"/>
      <c r="H3" s="52"/>
      <c r="I3" s="52"/>
      <c r="J3" s="52"/>
      <c r="K3" s="52"/>
      <c r="L3" s="52"/>
      <c r="M3" s="52"/>
      <c r="N3" s="53"/>
      <c r="P3" s="54"/>
    </row>
    <row r="4" spans="1:27" x14ac:dyDescent="0.3">
      <c r="A4" s="39"/>
      <c r="C4" s="55" t="s">
        <v>29</v>
      </c>
      <c r="D4" s="56">
        <v>3</v>
      </c>
      <c r="E4" s="51" t="s">
        <v>30</v>
      </c>
      <c r="F4" s="52"/>
      <c r="G4" s="52"/>
      <c r="H4" s="52"/>
      <c r="I4" s="52"/>
      <c r="J4" s="52"/>
      <c r="K4" s="52"/>
      <c r="L4" s="52"/>
      <c r="M4" s="52"/>
      <c r="N4" s="53"/>
      <c r="P4" s="47"/>
      <c r="Q4" s="57"/>
    </row>
    <row r="5" spans="1:27" x14ac:dyDescent="0.3">
      <c r="A5" s="39"/>
      <c r="C5" s="55" t="s">
        <v>31</v>
      </c>
      <c r="D5" s="58" t="s">
        <v>32</v>
      </c>
      <c r="E5" s="59" t="s">
        <v>33</v>
      </c>
      <c r="F5" s="60"/>
      <c r="G5" s="52"/>
      <c r="H5" s="52"/>
      <c r="I5" s="52"/>
      <c r="J5" s="52"/>
      <c r="K5" s="52"/>
      <c r="L5" s="52"/>
      <c r="M5" s="52"/>
      <c r="N5" s="53"/>
      <c r="P5" s="54"/>
    </row>
    <row r="6" spans="1:27" x14ac:dyDescent="0.3">
      <c r="A6" s="39"/>
      <c r="C6" s="49" t="s">
        <v>34</v>
      </c>
      <c r="D6" s="50">
        <v>5</v>
      </c>
      <c r="E6" s="51" t="s">
        <v>35</v>
      </c>
      <c r="F6" s="52"/>
      <c r="G6" s="52"/>
      <c r="H6" s="52"/>
      <c r="I6" s="52"/>
      <c r="J6" s="52"/>
      <c r="K6" s="52"/>
      <c r="L6" s="52"/>
      <c r="M6" s="52"/>
      <c r="N6" s="53"/>
    </row>
    <row r="7" spans="1:27" x14ac:dyDescent="0.3">
      <c r="A7" s="39"/>
      <c r="C7" s="49" t="s">
        <v>36</v>
      </c>
      <c r="D7" s="50">
        <v>6</v>
      </c>
      <c r="E7" s="31" t="s">
        <v>37</v>
      </c>
      <c r="F7" s="52"/>
      <c r="G7" s="52"/>
      <c r="H7" s="52"/>
      <c r="I7" s="52"/>
      <c r="J7" s="52"/>
      <c r="K7" s="52"/>
      <c r="L7" s="52"/>
      <c r="M7" s="52"/>
      <c r="N7" s="53"/>
    </row>
    <row r="8" spans="1:27" x14ac:dyDescent="0.3">
      <c r="A8" s="39"/>
      <c r="C8" s="55" t="s">
        <v>38</v>
      </c>
      <c r="D8" s="56">
        <v>7</v>
      </c>
      <c r="E8" s="61" t="s">
        <v>39</v>
      </c>
      <c r="F8" s="52"/>
      <c r="G8" s="52"/>
      <c r="H8" s="52"/>
      <c r="I8" s="52"/>
      <c r="J8" s="52"/>
      <c r="K8" s="52"/>
      <c r="L8" s="52"/>
      <c r="M8" s="52"/>
      <c r="N8" s="53"/>
    </row>
    <row r="9" spans="1:27" x14ac:dyDescent="0.3">
      <c r="A9" s="39"/>
      <c r="C9" s="55">
        <v>46256</v>
      </c>
      <c r="D9" s="56">
        <v>8</v>
      </c>
      <c r="E9" s="61" t="s">
        <v>40</v>
      </c>
      <c r="F9" s="52"/>
      <c r="G9" s="52"/>
      <c r="H9" s="52"/>
      <c r="I9" s="52"/>
      <c r="J9" s="52"/>
      <c r="K9" s="52"/>
      <c r="L9" s="52"/>
      <c r="M9" s="52"/>
      <c r="N9" s="53"/>
      <c r="O9" s="31"/>
      <c r="P9" s="47"/>
      <c r="Q9" s="48"/>
      <c r="S9" s="31"/>
      <c r="T9" s="31"/>
      <c r="U9" s="31"/>
      <c r="V9" s="31"/>
      <c r="W9" s="31"/>
      <c r="X9" s="31"/>
      <c r="Y9" s="31"/>
      <c r="Z9" s="31"/>
      <c r="AA9" s="31"/>
    </row>
    <row r="10" spans="1:27" x14ac:dyDescent="0.3">
      <c r="A10" s="39"/>
      <c r="C10" s="62">
        <v>46257</v>
      </c>
      <c r="D10" s="63">
        <v>9</v>
      </c>
      <c r="E10" s="64" t="s">
        <v>41</v>
      </c>
      <c r="F10" s="65"/>
      <c r="G10" s="65"/>
      <c r="H10" s="65"/>
      <c r="I10" s="65"/>
      <c r="J10" s="65"/>
      <c r="K10" s="65"/>
      <c r="L10" s="65"/>
      <c r="M10" s="65"/>
      <c r="N10" s="66"/>
      <c r="O10" s="31"/>
      <c r="P10" s="47"/>
      <c r="Q10" s="48"/>
      <c r="S10" s="31"/>
      <c r="T10" s="31"/>
      <c r="U10" s="31"/>
      <c r="V10" s="31"/>
      <c r="W10" s="31"/>
      <c r="X10" s="31"/>
      <c r="Y10" s="31"/>
      <c r="Z10" s="31"/>
      <c r="AA10" s="31"/>
    </row>
    <row r="11" spans="1:27" x14ac:dyDescent="0.3">
      <c r="B11" s="67"/>
      <c r="C11" s="68"/>
      <c r="D11" s="69"/>
      <c r="E11" s="70"/>
      <c r="F11" s="71"/>
      <c r="G11" s="71"/>
      <c r="H11" s="71"/>
      <c r="I11" s="71"/>
      <c r="J11" s="71"/>
      <c r="K11" s="71"/>
      <c r="L11" s="71"/>
      <c r="M11" s="71"/>
    </row>
    <row r="12" spans="1:27" x14ac:dyDescent="0.3">
      <c r="B12" s="72" t="s">
        <v>42</v>
      </c>
      <c r="C12" s="73" t="s">
        <v>103</v>
      </c>
      <c r="D12" s="74" t="s">
        <v>44</v>
      </c>
      <c r="E12" s="75">
        <v>1</v>
      </c>
      <c r="F12" s="76">
        <v>2</v>
      </c>
      <c r="G12" s="76">
        <v>3</v>
      </c>
      <c r="H12" s="76">
        <v>4</v>
      </c>
      <c r="I12" s="76">
        <v>5</v>
      </c>
      <c r="J12" s="76">
        <v>6</v>
      </c>
      <c r="K12" s="76">
        <v>7</v>
      </c>
      <c r="L12" s="77">
        <v>8</v>
      </c>
      <c r="M12" s="76">
        <v>9</v>
      </c>
      <c r="N12" s="78" t="s">
        <v>45</v>
      </c>
    </row>
    <row r="13" spans="1:27" x14ac:dyDescent="0.3">
      <c r="A13" s="39">
        <f t="shared" ref="A13:A23" si="0">_xlfn.RANK.EQ(N13, $N$13:$N$23)</f>
        <v>1</v>
      </c>
      <c r="B13" s="143" t="s">
        <v>46</v>
      </c>
      <c r="C13" s="144" t="s">
        <v>61</v>
      </c>
      <c r="D13" s="108">
        <v>1961</v>
      </c>
      <c r="E13" s="145">
        <v>100</v>
      </c>
      <c r="F13" s="124">
        <v>88</v>
      </c>
      <c r="G13" s="124">
        <v>70</v>
      </c>
      <c r="H13" s="130">
        <v>0</v>
      </c>
      <c r="I13" s="130">
        <v>0</v>
      </c>
      <c r="J13" s="130">
        <v>0</v>
      </c>
      <c r="K13" s="130">
        <v>0</v>
      </c>
      <c r="L13" s="130">
        <v>0</v>
      </c>
      <c r="M13" s="130">
        <v>0</v>
      </c>
      <c r="N13" s="146">
        <f t="shared" ref="N13:N23" si="1">LARGE(E13:M13,1)+LARGE(E13:M13,2)+LARGE(E13:M13,3)+LARGE(E13:M13,4)+LARGE(E13:M13,5)</f>
        <v>258</v>
      </c>
    </row>
    <row r="14" spans="1:27" x14ac:dyDescent="0.3">
      <c r="A14" s="39">
        <f t="shared" si="0"/>
        <v>2</v>
      </c>
      <c r="B14" s="147" t="s">
        <v>48</v>
      </c>
      <c r="C14" s="148" t="s">
        <v>60</v>
      </c>
      <c r="D14" s="113">
        <v>1960</v>
      </c>
      <c r="E14" s="109">
        <v>100</v>
      </c>
      <c r="F14" s="83">
        <v>88</v>
      </c>
      <c r="G14" s="83">
        <v>60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0</v>
      </c>
      <c r="N14" s="149">
        <f t="shared" si="1"/>
        <v>248</v>
      </c>
    </row>
    <row r="15" spans="1:27" x14ac:dyDescent="0.3">
      <c r="A15" s="39">
        <f t="shared" si="0"/>
        <v>3</v>
      </c>
      <c r="B15" s="147" t="s">
        <v>50</v>
      </c>
      <c r="C15" s="148" t="s">
        <v>63</v>
      </c>
      <c r="D15" s="113">
        <v>1960</v>
      </c>
      <c r="E15" s="109">
        <v>0</v>
      </c>
      <c r="F15" s="83">
        <v>77</v>
      </c>
      <c r="G15" s="83">
        <v>80</v>
      </c>
      <c r="H15" s="84">
        <v>0</v>
      </c>
      <c r="I15" s="84">
        <v>0</v>
      </c>
      <c r="J15" s="84">
        <v>0</v>
      </c>
      <c r="K15" s="84">
        <v>0</v>
      </c>
      <c r="L15" s="84">
        <v>0</v>
      </c>
      <c r="M15" s="84">
        <v>0</v>
      </c>
      <c r="N15" s="149">
        <f t="shared" si="1"/>
        <v>157</v>
      </c>
    </row>
    <row r="16" spans="1:27" x14ac:dyDescent="0.3">
      <c r="A16" s="39">
        <f t="shared" si="0"/>
        <v>4</v>
      </c>
      <c r="B16" s="147" t="s">
        <v>52</v>
      </c>
      <c r="C16" s="148" t="s">
        <v>56</v>
      </c>
      <c r="D16" s="113">
        <v>1961</v>
      </c>
      <c r="E16" s="150">
        <v>0</v>
      </c>
      <c r="F16" s="83">
        <v>110</v>
      </c>
      <c r="G16" s="83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149">
        <f t="shared" si="1"/>
        <v>110</v>
      </c>
    </row>
    <row r="17" spans="1:14" x14ac:dyDescent="0.3">
      <c r="A17" s="39">
        <f t="shared" si="0"/>
        <v>4</v>
      </c>
      <c r="B17" s="147" t="s">
        <v>52</v>
      </c>
      <c r="C17" s="148" t="s">
        <v>51</v>
      </c>
      <c r="D17" s="113">
        <v>1960</v>
      </c>
      <c r="E17" s="109">
        <v>0</v>
      </c>
      <c r="F17" s="83">
        <v>110</v>
      </c>
      <c r="G17" s="83">
        <v>0</v>
      </c>
      <c r="H17" s="84">
        <v>0</v>
      </c>
      <c r="I17" s="84">
        <v>0</v>
      </c>
      <c r="J17" s="84">
        <v>0</v>
      </c>
      <c r="K17" s="84">
        <v>0</v>
      </c>
      <c r="L17" s="84">
        <v>0</v>
      </c>
      <c r="M17" s="84">
        <v>0</v>
      </c>
      <c r="N17" s="149">
        <f t="shared" si="1"/>
        <v>110</v>
      </c>
    </row>
    <row r="18" spans="1:14" x14ac:dyDescent="0.3">
      <c r="A18" s="39">
        <f t="shared" si="0"/>
        <v>6</v>
      </c>
      <c r="B18" s="147" t="s">
        <v>94</v>
      </c>
      <c r="C18" s="148" t="s">
        <v>104</v>
      </c>
      <c r="D18" s="113">
        <v>1976</v>
      </c>
      <c r="E18" s="150">
        <v>0</v>
      </c>
      <c r="F18" s="83">
        <v>0</v>
      </c>
      <c r="G18" s="83">
        <v>100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149">
        <f t="shared" si="1"/>
        <v>100</v>
      </c>
    </row>
    <row r="19" spans="1:14" x14ac:dyDescent="0.3">
      <c r="A19" s="39">
        <f t="shared" si="0"/>
        <v>6</v>
      </c>
      <c r="B19" s="147" t="s">
        <v>94</v>
      </c>
      <c r="C19" s="148" t="s">
        <v>93</v>
      </c>
      <c r="D19" s="113">
        <v>1949</v>
      </c>
      <c r="E19" s="150">
        <v>0</v>
      </c>
      <c r="F19" s="83">
        <v>0</v>
      </c>
      <c r="G19" s="83">
        <v>100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0</v>
      </c>
      <c r="N19" s="149">
        <f t="shared" si="1"/>
        <v>100</v>
      </c>
    </row>
    <row r="20" spans="1:14" x14ac:dyDescent="0.3">
      <c r="A20" s="39">
        <f t="shared" si="0"/>
        <v>8</v>
      </c>
      <c r="B20" s="147" t="s">
        <v>105</v>
      </c>
      <c r="C20" s="148" t="s">
        <v>106</v>
      </c>
      <c r="D20" s="113">
        <v>1955</v>
      </c>
      <c r="E20" s="150">
        <v>0</v>
      </c>
      <c r="F20" s="83">
        <v>0</v>
      </c>
      <c r="G20" s="83">
        <v>80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149">
        <f t="shared" si="1"/>
        <v>80</v>
      </c>
    </row>
    <row r="21" spans="1:14" x14ac:dyDescent="0.3">
      <c r="A21" s="39">
        <f t="shared" si="0"/>
        <v>9</v>
      </c>
      <c r="B21" s="147" t="s">
        <v>107</v>
      </c>
      <c r="C21" s="148" t="s">
        <v>108</v>
      </c>
      <c r="D21" s="113">
        <v>1966</v>
      </c>
      <c r="E21" s="150">
        <v>0</v>
      </c>
      <c r="F21" s="83">
        <v>77</v>
      </c>
      <c r="G21" s="83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149">
        <f t="shared" si="1"/>
        <v>77</v>
      </c>
    </row>
    <row r="22" spans="1:14" x14ac:dyDescent="0.3">
      <c r="A22" s="39">
        <f t="shared" si="0"/>
        <v>10</v>
      </c>
      <c r="B22" s="147" t="s">
        <v>109</v>
      </c>
      <c r="C22" s="148" t="s">
        <v>73</v>
      </c>
      <c r="D22" s="113">
        <v>1961</v>
      </c>
      <c r="E22" s="150">
        <v>0</v>
      </c>
      <c r="F22" s="83">
        <v>0</v>
      </c>
      <c r="G22" s="83">
        <v>70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149">
        <f t="shared" si="1"/>
        <v>70</v>
      </c>
    </row>
    <row r="23" spans="1:14" x14ac:dyDescent="0.3">
      <c r="A23" s="39">
        <f t="shared" si="0"/>
        <v>11</v>
      </c>
      <c r="B23" s="151" t="s">
        <v>110</v>
      </c>
      <c r="C23" s="152" t="s">
        <v>49</v>
      </c>
      <c r="D23" s="120">
        <v>1962</v>
      </c>
      <c r="E23" s="153">
        <v>0</v>
      </c>
      <c r="F23" s="98">
        <v>0</v>
      </c>
      <c r="G23" s="98">
        <v>60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154">
        <f t="shared" si="1"/>
        <v>60</v>
      </c>
    </row>
    <row r="26" spans="1:14" x14ac:dyDescent="0.3">
      <c r="B26" s="72" t="s">
        <v>42</v>
      </c>
      <c r="C26" s="73" t="s">
        <v>111</v>
      </c>
      <c r="D26" s="74" t="s">
        <v>44</v>
      </c>
      <c r="E26" s="75">
        <v>1</v>
      </c>
      <c r="F26" s="76">
        <v>2</v>
      </c>
      <c r="G26" s="76">
        <v>3</v>
      </c>
      <c r="H26" s="76">
        <v>4</v>
      </c>
      <c r="I26" s="76">
        <v>5</v>
      </c>
      <c r="J26" s="76">
        <v>6</v>
      </c>
      <c r="K26" s="76">
        <v>7</v>
      </c>
      <c r="L26" s="77">
        <v>8</v>
      </c>
      <c r="M26" s="76">
        <v>9</v>
      </c>
      <c r="N26" s="78" t="s">
        <v>45</v>
      </c>
    </row>
    <row r="27" spans="1:14" x14ac:dyDescent="0.3">
      <c r="A27" s="39">
        <f>_xlfn.RANK.EQ(N27, $N$27:$N$30)</f>
        <v>1</v>
      </c>
      <c r="B27" s="143" t="s">
        <v>112</v>
      </c>
      <c r="C27" s="144" t="s">
        <v>89</v>
      </c>
      <c r="D27" s="108">
        <v>1948</v>
      </c>
      <c r="E27" s="155">
        <v>0</v>
      </c>
      <c r="F27" s="124">
        <v>110</v>
      </c>
      <c r="G27" s="124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0</v>
      </c>
      <c r="N27" s="146">
        <f>LARGE(E27:M27,1)+LARGE(E27:M27,2)+LARGE(E27:M27,3)+LARGE(E27:M27,4)+LARGE(E27:M27,5)</f>
        <v>110</v>
      </c>
    </row>
    <row r="28" spans="1:14" x14ac:dyDescent="0.3">
      <c r="A28" s="39">
        <f>_xlfn.RANK.EQ(N28, $N$27:$N$30)</f>
        <v>1</v>
      </c>
      <c r="B28" s="147" t="s">
        <v>112</v>
      </c>
      <c r="C28" s="148" t="s">
        <v>88</v>
      </c>
      <c r="D28" s="113">
        <v>1947</v>
      </c>
      <c r="E28" s="150">
        <v>0</v>
      </c>
      <c r="F28" s="83">
        <v>110</v>
      </c>
      <c r="G28" s="83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149">
        <f>LARGE(E28:M28,1)+LARGE(E28:M28,2)+LARGE(E28:M28,3)+LARGE(E28:M28,4)+LARGE(E28:M28,5)</f>
        <v>110</v>
      </c>
    </row>
    <row r="29" spans="1:14" x14ac:dyDescent="0.3">
      <c r="A29" s="39">
        <f>_xlfn.RANK.EQ(N29, $N$27:$N$30)</f>
        <v>3</v>
      </c>
      <c r="B29" s="147" t="s">
        <v>113</v>
      </c>
      <c r="C29" s="148" t="s">
        <v>106</v>
      </c>
      <c r="D29" s="113">
        <v>1953</v>
      </c>
      <c r="E29" s="109">
        <v>100</v>
      </c>
      <c r="F29" s="83">
        <v>0</v>
      </c>
      <c r="G29" s="83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149">
        <f>LARGE(E29:M29,1)+LARGE(E29:M29,2)+LARGE(E29:M29,3)+LARGE(E29:M29,4)+LARGE(E29:M29,5)</f>
        <v>100</v>
      </c>
    </row>
    <row r="30" spans="1:14" x14ac:dyDescent="0.3">
      <c r="A30" s="39">
        <f>_xlfn.RANK.EQ(N30, $N$27:$N$30)</f>
        <v>3</v>
      </c>
      <c r="B30" s="151" t="s">
        <v>113</v>
      </c>
      <c r="C30" s="152" t="s">
        <v>114</v>
      </c>
      <c r="D30" s="120">
        <v>1957</v>
      </c>
      <c r="E30" s="153">
        <v>100</v>
      </c>
      <c r="F30" s="98">
        <v>0</v>
      </c>
      <c r="G30" s="98">
        <v>0</v>
      </c>
      <c r="H30" s="99">
        <v>0</v>
      </c>
      <c r="I30" s="99">
        <v>0</v>
      </c>
      <c r="J30" s="99">
        <v>0</v>
      </c>
      <c r="K30" s="99">
        <v>0</v>
      </c>
      <c r="L30" s="99">
        <v>0</v>
      </c>
      <c r="M30" s="99">
        <v>0</v>
      </c>
      <c r="N30" s="154">
        <f>LARGE(E30:M30,1)+LARGE(E30:M30,2)+LARGE(E30:M30,3)+LARGE(E30:M30,4)+LARGE(E30:M30,5)</f>
        <v>100</v>
      </c>
    </row>
  </sheetData>
  <conditionalFormatting sqref="E13:M23 E27:M30">
    <cfRule type="cellIs" dxfId="1" priority="2" operator="equal">
      <formula>0</formula>
    </cfRule>
    <cfRule type="cellIs" dxfId="0" priority="3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list</vt:lpstr>
      <vt:lpstr>Dvouhra</vt:lpstr>
      <vt:lpstr>Čtyřhra</vt:lpstr>
      <vt:lpstr>Body ve dvouhře</vt:lpstr>
      <vt:lpstr>Body ve čtyřhře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Heincl</dc:creator>
  <dc:description/>
  <cp:lastModifiedBy>Jiří Heincl</cp:lastModifiedBy>
  <cp:revision>2</cp:revision>
  <dcterms:created xsi:type="dcterms:W3CDTF">2026-06-09T12:23:35Z</dcterms:created>
  <dcterms:modified xsi:type="dcterms:W3CDTF">2026-07-14T18:20:29Z</dcterms:modified>
  <dc:language>cs-CZ</dc:language>
</cp:coreProperties>
</file>